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adb.intra.admin.ch\Userhome$\SECO-01\U80861427\data\Documents\"/>
    </mc:Choice>
  </mc:AlternateContent>
  <xr:revisionPtr revIDLastSave="0" documentId="8_{FB030865-2E92-4F13-BA94-C403ACE0A8CC}" xr6:coauthVersionLast="47" xr6:coauthVersionMax="47" xr10:uidLastSave="{00000000-0000-0000-0000-000000000000}"/>
  <bookViews>
    <workbookView xWindow="-120" yWindow="-120" windowWidth="29040" windowHeight="15720" activeTab="2" xr2:uid="{ABF14970-3BF9-4A80-8C12-8D9AF6BE5906}"/>
  </bookViews>
  <sheets>
    <sheet name="Deutsch" sheetId="1" r:id="rId1"/>
    <sheet name="Français" sheetId="2" r:id="rId2"/>
    <sheet name="Italiano" sheetId="3" r:id="rId3"/>
  </sheets>
  <definedNames>
    <definedName name="_xlnm.Print_Area" localSheetId="0">Deutsch!$A$2:$H$85</definedName>
    <definedName name="_xlnm.Print_Area" localSheetId="1">Français!$A$1:$H$82</definedName>
    <definedName name="_xlnm.Print_Area" localSheetId="2">Italiano!$A$2:$H$83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F17" i="1" l="1"/>
  <c r="G22" i="1" l="1"/>
  <c r="G21" i="1"/>
  <c r="G20" i="1"/>
  <c r="G19" i="1"/>
  <c r="G18" i="1"/>
  <c r="G17" i="1"/>
  <c r="G16" i="1"/>
  <c r="B22" i="3"/>
  <c r="B22" i="2"/>
  <c r="C19" i="2"/>
  <c r="C18" i="3"/>
  <c r="B18" i="3"/>
  <c r="B11" i="2"/>
  <c r="C34" i="3" l="1"/>
  <c r="D34" i="3"/>
  <c r="E34" i="3"/>
  <c r="B34" i="3"/>
  <c r="C22" i="2"/>
  <c r="D22" i="2"/>
  <c r="E22" i="2"/>
  <c r="B34" i="2"/>
  <c r="D34" i="2"/>
  <c r="B35" i="2"/>
  <c r="C35" i="2"/>
  <c r="D35" i="2"/>
  <c r="E35" i="2"/>
  <c r="B36" i="2"/>
  <c r="C36" i="2"/>
  <c r="D36" i="2"/>
  <c r="E36" i="2"/>
  <c r="B37" i="2"/>
  <c r="C37" i="2"/>
  <c r="D37" i="2"/>
  <c r="E37" i="2"/>
  <c r="D33" i="2"/>
  <c r="B33" i="2"/>
  <c r="B16" i="2"/>
  <c r="C16" i="2"/>
  <c r="D16" i="2"/>
  <c r="E16" i="2"/>
  <c r="B17" i="2"/>
  <c r="C17" i="2"/>
  <c r="D17" i="2"/>
  <c r="E17" i="2"/>
  <c r="B18" i="2"/>
  <c r="C18" i="2"/>
  <c r="D18" i="2"/>
  <c r="E18" i="2"/>
  <c r="B19" i="2"/>
  <c r="D19" i="2"/>
  <c r="E19" i="2"/>
  <c r="B20" i="2"/>
  <c r="C20" i="2"/>
  <c r="D20" i="2"/>
  <c r="E20" i="2"/>
  <c r="B21" i="2"/>
  <c r="C21" i="2"/>
  <c r="D21" i="2"/>
  <c r="E21" i="2"/>
  <c r="C15" i="2"/>
  <c r="D15" i="2"/>
  <c r="E15" i="2"/>
  <c r="B15" i="2"/>
  <c r="G37" i="1"/>
  <c r="G35" i="2" s="1"/>
  <c r="G38" i="1"/>
  <c r="G36" i="2" s="1"/>
  <c r="G39" i="1"/>
  <c r="G37" i="2" s="1"/>
  <c r="F34" i="2"/>
  <c r="F37" i="1"/>
  <c r="F34" i="3" s="1"/>
  <c r="F38" i="1"/>
  <c r="F36" i="2" s="1"/>
  <c r="F39" i="1"/>
  <c r="F37" i="2" s="1"/>
  <c r="E34" i="2"/>
  <c r="E33" i="2"/>
  <c r="C32" i="2"/>
  <c r="B32" i="2"/>
  <c r="E14" i="2"/>
  <c r="G14" i="2" s="1"/>
  <c r="G32" i="2" s="1"/>
  <c r="D14" i="2"/>
  <c r="F14" i="2" s="1"/>
  <c r="G35" i="1" l="1"/>
  <c r="G33" i="2" s="1"/>
  <c r="F35" i="2"/>
  <c r="G34" i="3"/>
  <c r="G36" i="1"/>
  <c r="G34" i="2" s="1"/>
  <c r="C33" i="2"/>
  <c r="C34" i="2"/>
  <c r="D32" i="2"/>
  <c r="H14" i="2"/>
  <c r="F32" i="2"/>
  <c r="E32" i="2"/>
  <c r="F35" i="1" l="1"/>
  <c r="F33" i="2" s="1"/>
  <c r="C34" i="1" l="1"/>
  <c r="B34" i="1"/>
  <c r="C35" i="3"/>
  <c r="D35" i="3"/>
  <c r="E35" i="3"/>
  <c r="C36" i="3"/>
  <c r="D36" i="3"/>
  <c r="E36" i="3"/>
  <c r="B35" i="3"/>
  <c r="B36" i="3"/>
  <c r="C15" i="3"/>
  <c r="D15" i="3"/>
  <c r="E15" i="3"/>
  <c r="C16" i="3"/>
  <c r="D16" i="3"/>
  <c r="E16" i="3"/>
  <c r="C17" i="3"/>
  <c r="D17" i="3"/>
  <c r="E17" i="3"/>
  <c r="D18" i="3"/>
  <c r="E18" i="3"/>
  <c r="C19" i="3"/>
  <c r="D19" i="3"/>
  <c r="E19" i="3"/>
  <c r="C20" i="3"/>
  <c r="D20" i="3"/>
  <c r="E20" i="3"/>
  <c r="C21" i="3"/>
  <c r="D21" i="3"/>
  <c r="E21" i="3"/>
  <c r="C22" i="3"/>
  <c r="D22" i="3"/>
  <c r="E22" i="3"/>
  <c r="B16" i="3"/>
  <c r="B17" i="3"/>
  <c r="B19" i="3"/>
  <c r="B20" i="3"/>
  <c r="B21" i="3"/>
  <c r="B15" i="3"/>
  <c r="E14" i="3"/>
  <c r="G14" i="3" s="1"/>
  <c r="G31" i="3" s="1"/>
  <c r="D14" i="3"/>
  <c r="D31" i="3" s="1"/>
  <c r="B11" i="3"/>
  <c r="C31" i="3"/>
  <c r="B31" i="3"/>
  <c r="F14" i="3" l="1"/>
  <c r="H14" i="3" s="1"/>
  <c r="E31" i="3"/>
  <c r="F31" i="3" l="1"/>
  <c r="H15" i="1" l="1"/>
  <c r="E15" i="1"/>
  <c r="D15" i="1"/>
  <c r="G23" i="1"/>
  <c r="G22" i="2" s="1"/>
  <c r="G21" i="2"/>
  <c r="G20" i="2"/>
  <c r="G19" i="2"/>
  <c r="G18" i="2"/>
  <c r="G17" i="2"/>
  <c r="G16" i="2"/>
  <c r="G15" i="2"/>
  <c r="G15" i="3" l="1"/>
  <c r="F15" i="1"/>
  <c r="F34" i="1" s="1"/>
  <c r="D34" i="1"/>
  <c r="G16" i="3"/>
  <c r="G20" i="3"/>
  <c r="G22" i="3"/>
  <c r="G15" i="1"/>
  <c r="G34" i="1" s="1"/>
  <c r="E34" i="1"/>
  <c r="G17" i="3"/>
  <c r="G18" i="3"/>
  <c r="G19" i="3"/>
  <c r="G21" i="3"/>
  <c r="F23" i="1" l="1"/>
  <c r="F22" i="2" s="1"/>
  <c r="F22" i="1"/>
  <c r="F21" i="2" s="1"/>
  <c r="F21" i="1"/>
  <c r="F20" i="2" s="1"/>
  <c r="F20" i="1"/>
  <c r="F19" i="2" s="1"/>
  <c r="F19" i="1"/>
  <c r="F18" i="2" s="1"/>
  <c r="F18" i="1"/>
  <c r="F17" i="2" s="1"/>
  <c r="F16" i="2"/>
  <c r="F16" i="1"/>
  <c r="F15" i="2" s="1"/>
  <c r="H23" i="1" l="1"/>
  <c r="H22" i="2" s="1"/>
  <c r="F22" i="3"/>
  <c r="E32" i="3"/>
  <c r="E33" i="3"/>
  <c r="C32" i="3"/>
  <c r="C33" i="3"/>
  <c r="F35" i="3"/>
  <c r="F36" i="3"/>
  <c r="G35" i="3"/>
  <c r="G36" i="3"/>
  <c r="D32" i="3"/>
  <c r="D33" i="3"/>
  <c r="B32" i="3"/>
  <c r="H18" i="1"/>
  <c r="H17" i="2" s="1"/>
  <c r="F17" i="3"/>
  <c r="H16" i="1"/>
  <c r="H15" i="2" s="1"/>
  <c r="F15" i="3"/>
  <c r="B33" i="3"/>
  <c r="H17" i="1"/>
  <c r="H16" i="2" s="1"/>
  <c r="F16" i="3"/>
  <c r="H19" i="1"/>
  <c r="H18" i="2" s="1"/>
  <c r="F18" i="3"/>
  <c r="H20" i="1"/>
  <c r="H19" i="2" s="1"/>
  <c r="F19" i="3"/>
  <c r="H21" i="1"/>
  <c r="H20" i="2" s="1"/>
  <c r="F20" i="3"/>
  <c r="H22" i="1"/>
  <c r="H21" i="2" s="1"/>
  <c r="F21" i="3"/>
  <c r="G32" i="3" l="1"/>
  <c r="G33" i="3"/>
  <c r="H22" i="3"/>
  <c r="H15" i="3"/>
  <c r="H20" i="3"/>
  <c r="H17" i="3"/>
  <c r="H16" i="3"/>
  <c r="H18" i="3"/>
  <c r="H19" i="3"/>
  <c r="F33" i="3"/>
  <c r="H21" i="3"/>
  <c r="F32" i="3"/>
</calcChain>
</file>

<file path=xl/sharedStrings.xml><?xml version="1.0" encoding="utf-8"?>
<sst xmlns="http://schemas.openxmlformats.org/spreadsheetml/2006/main" count="93" uniqueCount="84">
  <si>
    <t>Übersicht: Arbeitgeberkontrollen Kurzarbeitsentschädigungen (KAE) Covid-19 durch das Staatssekretariat für Wirtschaft (SECO)</t>
  </si>
  <si>
    <t>Missbrauchsmeldungen</t>
  </si>
  <si>
    <t>Total absolut</t>
  </si>
  <si>
    <t>Stand im Monat</t>
  </si>
  <si>
    <t>Rückforderungen in CHF</t>
  </si>
  <si>
    <r>
      <rPr>
        <vertAlign val="superscript"/>
        <sz val="11"/>
        <color theme="1"/>
        <rFont val="Arial"/>
        <family val="2"/>
      </rPr>
      <t>*1</t>
    </r>
    <r>
      <rPr>
        <sz val="11"/>
        <color theme="1"/>
        <rFont val="Arial"/>
        <family val="2"/>
      </rPr>
      <t xml:space="preserve"> Es handelt sich um Missbrauchsfälle aus Sicht der Revision, die während der Prüfung Beweise für den Missbrauch sicherstellen konnte. 
Vorbehalten bleibt die juristische Aufarbeitung der Fälle. Im Fall eines festgestellten Missbrauchs wird automatisch Strafanzeige gestellt.</t>
    </r>
  </si>
  <si>
    <t>État des contrôles employeurs</t>
  </si>
  <si>
    <t>Annonces d'abus</t>
  </si>
  <si>
    <t>Situation au cours du mois</t>
  </si>
  <si>
    <t>Restitutions en CHF</t>
  </si>
  <si>
    <r>
      <rPr>
        <vertAlign val="superscript"/>
        <sz val="11"/>
        <color theme="1"/>
        <rFont val="Arial"/>
        <family val="2"/>
      </rPr>
      <t>*3</t>
    </r>
    <r>
      <rPr>
        <sz val="11"/>
        <color theme="1"/>
        <rFont val="Arial"/>
        <family val="2"/>
      </rPr>
      <t xml:space="preserve"> Risikoorientierte Prüfungen erfolgen aufgrund von Resultaten aus Datenanalysen des SECO oder anderen Auffälligkeiten fallweise unter Berücksichtigung des "professional judgment".</t>
    </r>
  </si>
  <si>
    <r>
      <rPr>
        <vertAlign val="superscript"/>
        <sz val="11"/>
        <color theme="1"/>
        <rFont val="Arial"/>
        <family val="2"/>
      </rPr>
      <t xml:space="preserve">*2 </t>
    </r>
    <r>
      <rPr>
        <sz val="11"/>
        <color theme="1"/>
        <rFont val="Arial"/>
        <family val="2"/>
      </rPr>
      <t xml:space="preserve">Annoncé via la Commission fédérale des finances (CDF), la plateforme de whistleblowing ou directement à l'assurance-chômage (AC).				</t>
    </r>
  </si>
  <si>
    <r>
      <rPr>
        <vertAlign val="superscript"/>
        <sz val="11"/>
        <color theme="1"/>
        <rFont val="Arial"/>
        <family val="2"/>
      </rPr>
      <t xml:space="preserve">*3 </t>
    </r>
    <r>
      <rPr>
        <sz val="11"/>
        <color theme="1"/>
        <rFont val="Arial"/>
        <family val="2"/>
      </rPr>
      <t>Les contrôles axés sur les risques sont effectués au cas par cas sur la base des résultats des analyses de données du SECO ou d'autres anomalies, en tenant compte du "jugement professionnel".</t>
    </r>
  </si>
  <si>
    <r>
      <t>Annonces d'abus</t>
    </r>
    <r>
      <rPr>
        <b/>
        <vertAlign val="superscript"/>
        <sz val="16"/>
        <color theme="0"/>
        <rFont val="Arial"/>
        <family val="2"/>
      </rPr>
      <t xml:space="preserve"> *2</t>
    </r>
  </si>
  <si>
    <t>Total abgeschlossene Prüfungen</t>
  </si>
  <si>
    <r>
      <rPr>
        <vertAlign val="superscript"/>
        <sz val="11"/>
        <color theme="1"/>
        <rFont val="Arial"/>
        <family val="2"/>
      </rPr>
      <t>*1</t>
    </r>
    <r>
      <rPr>
        <sz val="11"/>
        <color theme="1"/>
        <rFont val="Arial"/>
        <family val="2"/>
      </rPr>
      <t xml:space="preserve"> Il s'agit de cas d'abus du point de vue de l'audit, qui a pu garantir des preuves d'abus pendant l'audit. 
Sous réserve du traitement juridique des cas. En cas d'abus constaté, une plainte pénale est automatiquement déposée.	</t>
    </r>
  </si>
  <si>
    <r>
      <rPr>
        <vertAlign val="superscript"/>
        <sz val="11"/>
        <color theme="1"/>
        <rFont val="Arial"/>
        <family val="2"/>
      </rPr>
      <t xml:space="preserve">*2 </t>
    </r>
    <r>
      <rPr>
        <sz val="11"/>
        <color theme="1"/>
        <rFont val="Arial"/>
        <family val="2"/>
      </rPr>
      <t>Gemeldet via Eidg. Finanzkommission (EFK), Whistleblowing-Plattform oder direkt an Arbeitslosenversicherung (ALV)</t>
    </r>
  </si>
  <si>
    <t>Nombre de cas annoncés</t>
  </si>
  <si>
    <t>Controlli completati</t>
  </si>
  <si>
    <t>Stato nel mese</t>
  </si>
  <si>
    <t>Restituzioni in CHF</t>
  </si>
  <si>
    <t>Segnalazioni di abusi</t>
  </si>
  <si>
    <r>
      <t xml:space="preserve">Segnalazioni di abusi </t>
    </r>
    <r>
      <rPr>
        <b/>
        <vertAlign val="superscript"/>
        <sz val="16"/>
        <color theme="0"/>
        <rFont val="Arial"/>
        <family val="2"/>
      </rPr>
      <t>*2</t>
    </r>
  </si>
  <si>
    <t>Totale assoluto</t>
  </si>
  <si>
    <t>Anzahl Meldungen</t>
  </si>
  <si>
    <t>&gt; davon abgeschlossene Prüfungen</t>
  </si>
  <si>
    <t>&gt; davon abgeschlossen durch analytische Prüfungshandlung (ohne Prüfung am Betriebssitz)</t>
  </si>
  <si>
    <t>&gt; davon abgeschlossen durch Prüfung am Betriebssitz</t>
  </si>
  <si>
    <r>
      <t>&gt; davon Missbrauch</t>
    </r>
    <r>
      <rPr>
        <b/>
        <vertAlign val="superscript"/>
        <sz val="16"/>
        <color theme="0"/>
        <rFont val="Arial"/>
        <family val="2"/>
      </rPr>
      <t>*1</t>
    </r>
  </si>
  <si>
    <t>&gt; davon Fehler</t>
  </si>
  <si>
    <r>
      <t>Missbrauchsmeldungen</t>
    </r>
    <r>
      <rPr>
        <b/>
        <i/>
        <vertAlign val="superscript"/>
        <sz val="16"/>
        <color theme="0"/>
        <rFont val="Arial"/>
        <family val="2"/>
      </rPr>
      <t>*2</t>
    </r>
  </si>
  <si>
    <r>
      <t>risikoorientierte Meldungen</t>
    </r>
    <r>
      <rPr>
        <b/>
        <vertAlign val="superscript"/>
        <sz val="16"/>
        <color theme="0"/>
        <rFont val="Arial"/>
        <family val="2"/>
      </rPr>
      <t>*3</t>
    </r>
  </si>
  <si>
    <t>risikoorientierte Meldungen</t>
  </si>
  <si>
    <t>Prüfungsergebnisse</t>
  </si>
  <si>
    <t>&gt; davon keine Beanstandung</t>
  </si>
  <si>
    <t xml:space="preserve">   &gt; davon laufende Prüfungen</t>
  </si>
  <si>
    <t xml:space="preserve">   &gt; davon vorgeprüfte Meldungen</t>
  </si>
  <si>
    <t>Entwicklung seit 
letztem Monat</t>
  </si>
  <si>
    <t>&gt; davon offene Prüfungen</t>
  </si>
  <si>
    <t>Bearbeitungsstand der Meldungen seit letztem Monat</t>
  </si>
  <si>
    <t>Bearbeitungsstand der Meldungen seit September 2020</t>
  </si>
  <si>
    <t>Numero di segnalazioni</t>
  </si>
  <si>
    <r>
      <rPr>
        <vertAlign val="superscript"/>
        <sz val="11"/>
        <color theme="1"/>
        <rFont val="Arial"/>
        <family val="2"/>
      </rPr>
      <t xml:space="preserve">*2 </t>
    </r>
    <r>
      <rPr>
        <sz val="11"/>
        <color theme="1"/>
        <rFont val="Arial"/>
        <family val="2"/>
      </rPr>
      <t xml:space="preserve">Segnalati tramite il Controllo federale delle finanze (CDF), la piattaforma di whistleblowing o direttamente all'assicurazione contro la disoccupazione (AD).			</t>
    </r>
  </si>
  <si>
    <t>Panoramica: Controlli del datore di lavoro sulle indennità per lavoro ridotto (ILR) COVID-19 della Segreteria di Stato dell'economia (SECO)</t>
  </si>
  <si>
    <t>Stato di elebaorazione delle segnalazioni dal mese scorso</t>
  </si>
  <si>
    <t>Risultati dei controlli</t>
  </si>
  <si>
    <r>
      <t xml:space="preserve">Controlli orientati al rischio </t>
    </r>
    <r>
      <rPr>
        <b/>
        <vertAlign val="superscript"/>
        <sz val="16"/>
        <color theme="0"/>
        <rFont val="Arial"/>
        <family val="2"/>
      </rPr>
      <t>*3</t>
    </r>
  </si>
  <si>
    <t xml:space="preserve">Controlli orientati al rischio </t>
  </si>
  <si>
    <r>
      <rPr>
        <vertAlign val="superscript"/>
        <sz val="11"/>
        <color theme="1"/>
        <rFont val="Arial"/>
        <family val="2"/>
      </rPr>
      <t xml:space="preserve">*3 </t>
    </r>
    <r>
      <rPr>
        <sz val="11"/>
        <color theme="1"/>
        <rFont val="Arial"/>
        <family val="2"/>
      </rPr>
      <t>I controlli orientati al rischio vengono effettuati caso per caso sulla base dei risultati delle analisi dei dati della SECO o di altre anomalie, tenendo conto del "giudizio professionale".</t>
    </r>
  </si>
  <si>
    <r>
      <rPr>
        <vertAlign val="superscript"/>
        <sz val="11"/>
        <color theme="1"/>
        <rFont val="Arial"/>
        <family val="2"/>
      </rPr>
      <t>*1</t>
    </r>
    <r>
      <rPr>
        <sz val="11"/>
        <color theme="1"/>
        <rFont val="Arial"/>
        <family val="2"/>
      </rPr>
      <t xml:space="preserve"> Si tratta di casi di abuso dal punto di vista dell'audit (raccolta di prove di abuso durante l'audit). 
È riservato il trattamento legale dei casi. Nel caso in cui venga rilevato un abuso viene automaticamente presentata una denuncia penale.</t>
    </r>
  </si>
  <si>
    <t>Aperçu : contrôle des employeurs en matière d'indemnité en cas de réduction de l'horaire de travail (IRHT) COVID-19 du Secrétariat d'État à l'économie (SECO)</t>
  </si>
  <si>
    <t>Total absolu</t>
  </si>
  <si>
    <t>Évolution depuis 
mois dernier</t>
  </si>
  <si>
    <t>Total contrôles terminés</t>
  </si>
  <si>
    <t xml:space="preserve">   &gt; dont aucune réclamation</t>
  </si>
  <si>
    <t xml:space="preserve">   &gt; dont erreur</t>
  </si>
  <si>
    <r>
      <t xml:space="preserve">   &gt; dont abus </t>
    </r>
    <r>
      <rPr>
        <b/>
        <vertAlign val="superscript"/>
        <sz val="16"/>
        <color theme="0"/>
        <rFont val="Arial"/>
        <family val="2"/>
      </rPr>
      <t>*1</t>
    </r>
  </si>
  <si>
    <t>État de traitement des annonces depuis mois dernier</t>
  </si>
  <si>
    <t>Annonces axées sur les risques</t>
  </si>
  <si>
    <t>État de traitement des annonces depuis septembre 2020</t>
  </si>
  <si>
    <r>
      <t xml:space="preserve">Annonces axées sur les risques </t>
    </r>
    <r>
      <rPr>
        <b/>
        <vertAlign val="superscript"/>
        <sz val="16"/>
        <color theme="0"/>
        <rFont val="Arial"/>
        <family val="2"/>
      </rPr>
      <t>*3</t>
    </r>
  </si>
  <si>
    <t>Variazione rispetto al mese scorso</t>
  </si>
  <si>
    <t xml:space="preserve"> &gt; Controlli completati</t>
  </si>
  <si>
    <t xml:space="preserve"> &gt; Controlli non completati</t>
  </si>
  <si>
    <t>Stato di elaborazione delle segnalazioni da settembre 2020</t>
  </si>
  <si>
    <t>&gt; Totale controlli in loco</t>
  </si>
  <si>
    <t>&gt; dont terminés par contrôle analytique (sans contrôle au siège de l'entreprise)</t>
  </si>
  <si>
    <t>&gt; dont terminés par contrôle au siège de l'entreprise</t>
  </si>
  <si>
    <t>&gt; dont contrôles terminés</t>
  </si>
  <si>
    <t>&gt; dont contrôles non terminés</t>
  </si>
  <si>
    <t>&gt; Totale controlli analitici (senza controllo in loco)</t>
  </si>
  <si>
    <t xml:space="preserve">    &gt; Controlli in loco in corso</t>
  </si>
  <si>
    <t xml:space="preserve">    &gt; Casi pre-esaminati</t>
  </si>
  <si>
    <t>&gt; di cui nessuna contestazione</t>
  </si>
  <si>
    <r>
      <t xml:space="preserve">&gt; di cui abusi </t>
    </r>
    <r>
      <rPr>
        <b/>
        <vertAlign val="superscript"/>
        <sz val="16"/>
        <color theme="0"/>
        <rFont val="Arial"/>
        <family val="2"/>
      </rPr>
      <t>*1</t>
    </r>
  </si>
  <si>
    <t>&gt; di cui errori</t>
  </si>
  <si>
    <t xml:space="preserve">&gt; dont annonces précontrôlées </t>
  </si>
  <si>
    <t>&gt; dont contrôles en cours</t>
  </si>
  <si>
    <t>Januar 2024</t>
  </si>
  <si>
    <t>Janvier 2024</t>
  </si>
  <si>
    <t>Gennaio 2024</t>
  </si>
  <si>
    <t>Februar 2024</t>
  </si>
  <si>
    <t>Février 2024</t>
  </si>
  <si>
    <t>Febbraio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</si>
</sst>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CHF&quot;;\-#,##0.00\ &quot;CHF&quot;"/>
    <numFmt numFmtId="165" formatCode="_-* #,##0.00\ &quot;CHF&quot;_-;\-* #,##0.00\ &quot;CHF&quot;_-;_-* &quot;-&quot;??\ &quot;CHF&quot;_-;_-@_-"/>
  </numFmts>
  <fonts count="13" x14ac:knownFonts="1">
    <font>
      <sz val="11"/>
      <color theme="1"/>
      <name val="Arial"/>
      <family val="2"/>
    </font>
    <font>
      <sz val="11"/>
      <color theme="1"/>
      <name val="Arial"/>
      <family val="2"/>
    </font>
    <font>
      <b/>
      <sz val="11"/>
      <color theme="1"/>
      <name val="Arial"/>
      <family val="2"/>
    </font>
    <font>
      <sz val="14"/>
      <color theme="1"/>
      <name val="Arial"/>
      <family val="2"/>
    </font>
    <font>
      <b/>
      <sz val="16"/>
      <color theme="1"/>
      <name val="Arial"/>
      <family val="2"/>
    </font>
    <font>
      <sz val="16"/>
      <color theme="1"/>
      <name val="Arial"/>
      <family val="2"/>
    </font>
    <font>
      <b/>
      <sz val="16"/>
      <color theme="0"/>
      <name val="Arial"/>
      <family val="2"/>
    </font>
    <font>
      <b/>
      <vertAlign val="superscript"/>
      <sz val="16"/>
      <color theme="0"/>
      <name val="Arial"/>
      <family val="2"/>
    </font>
    <font>
      <vertAlign val="superscript"/>
      <sz val="11"/>
      <color theme="1"/>
      <name val="Arial"/>
      <family val="2"/>
    </font>
    <font>
      <sz val="8"/>
      <name val="Arial"/>
      <family val="2"/>
    </font>
    <font>
      <b/>
      <i/>
      <vertAlign val="superscript"/>
      <sz val="16"/>
      <color theme="0"/>
      <name val="Arial"/>
      <family val="2"/>
    </font>
    <font>
      <sz val="16"/>
      <name val="Arial"/>
      <family val="2"/>
    </font>
    <font>
      <b/>
      <sz val="16"/>
      <name val="Arial"/>
      <family val="2"/>
    </font>
  </fonts>
  <fills count="6">
    <fill>
      <patternFill patternType="none"/>
    </fill>
    <fill>
      <patternFill patternType="gray125"/>
    </fill>
    <fill>
      <patternFill patternType="solid">
        <fgColor theme="6"/>
        <bgColor theme="6"/>
      </patternFill>
    </fill>
    <fill>
      <patternFill patternType="solid">
        <fgColor theme="0"/>
        <bgColor theme="6" tint="0.79998168889431442"/>
      </patternFill>
    </fill>
    <fill>
      <patternFill patternType="solid">
        <fgColor theme="0"/>
        <bgColor indexed="64"/>
      </patternFill>
    </fill>
    <fill>
      <patternFill patternType="solid">
        <fgColor theme="0" tint="-0.34998626667073579"/>
        <bgColor theme="6" tint="0.79998168889431442"/>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theme="6" tint="0.39997558519241921"/>
      </top>
      <bottom style="thin">
        <color theme="6" tint="0.39997558519241921"/>
      </bottom>
      <diagonal/>
    </border>
    <border>
      <left style="medium">
        <color indexed="64"/>
      </left>
      <right/>
      <top style="medium">
        <color indexed="64"/>
      </top>
      <bottom/>
      <diagonal/>
    </border>
    <border>
      <left/>
      <right style="thin">
        <color theme="6" tint="0.39997558519241921"/>
      </right>
      <top style="medium">
        <color indexed="64"/>
      </top>
      <bottom/>
      <diagonal/>
    </border>
    <border>
      <left style="thin">
        <color theme="6" tint="0.39997558519241921"/>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6" tint="0.3999755851924192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theme="6" tint="0.39997558519241921"/>
      </right>
      <top/>
      <bottom style="medium">
        <color indexed="64"/>
      </bottom>
      <diagonal/>
    </border>
    <border>
      <left/>
      <right style="thin">
        <color theme="6" tint="0.39997558519241921"/>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theme="6"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theme="6" tint="0.39997558519241921"/>
      </top>
      <bottom style="thin">
        <color theme="6" tint="0.39997558519241921"/>
      </bottom>
      <diagonal/>
    </border>
    <border>
      <left style="medium">
        <color indexed="64"/>
      </left>
      <right/>
      <top style="thin">
        <color theme="6" tint="0.3999755851924192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05">
    <xf numFmtId="0" fontId="0" fillId="0" borderId="0" xfId="0"/>
    <xf numFmtId="0" fontId="2" fillId="0" borderId="0" xfId="0" applyFont="1"/>
    <xf numFmtId="0" fontId="0" fillId="0" borderId="0" xfId="0" applyAlignment="1">
      <alignment horizontal="center"/>
    </xf>
    <xf numFmtId="0" fontId="3" fillId="0" borderId="0" xfId="0" applyFont="1"/>
    <xf numFmtId="0" fontId="4" fillId="0" borderId="0" xfId="0" applyFont="1"/>
    <xf numFmtId="14" fontId="0" fillId="0" borderId="0" xfId="0" applyNumberFormat="1" applyAlignment="1">
      <alignment horizontal="center"/>
    </xf>
    <xf numFmtId="0" fontId="5" fillId="0" borderId="0" xfId="0" applyFont="1"/>
    <xf numFmtId="3" fontId="3" fillId="0" borderId="0" xfId="0" applyNumberFormat="1" applyFont="1" applyAlignment="1">
      <alignment horizontal="center"/>
    </xf>
    <xf numFmtId="0" fontId="0" fillId="0" borderId="0" xfId="0"/>
    <xf numFmtId="0" fontId="0" fillId="0" borderId="0" xfId="0" applyAlignment="1">
      <alignment horizontal="center"/>
    </xf>
    <xf numFmtId="0" fontId="2" fillId="0" borderId="0" xfId="0" applyFont="1"/>
    <xf numFmtId="0" fontId="6" fillId="2" borderId="2" xfId="0" applyFont="1" applyFill="1" applyBorder="1" applyAlignment="1">
      <alignment horizontal="left" indent="2"/>
    </xf>
    <xf numFmtId="0" fontId="6" fillId="2" borderId="12" xfId="0" applyFont="1" applyFill="1" applyBorder="1" applyAlignment="1">
      <alignment horizontal="left"/>
    </xf>
    <xf numFmtId="0" fontId="6" fillId="2" borderId="16" xfId="0" applyFont="1" applyFill="1" applyBorder="1" applyAlignment="1">
      <alignment horizontal="left"/>
    </xf>
    <xf numFmtId="49" fontId="5" fillId="3" borderId="17" xfId="0" applyNumberFormat="1" applyFont="1" applyFill="1" applyBorder="1" applyAlignment="1">
      <alignment horizontal="center"/>
    </xf>
    <xf numFmtId="49" fontId="5" fillId="3" borderId="18" xfId="0" applyNumberFormat="1" applyFont="1" applyFill="1" applyBorder="1" applyAlignment="1">
      <alignment horizontal="center"/>
    </xf>
    <xf numFmtId="49" fontId="5" fillId="3" borderId="19" xfId="0" applyNumberFormat="1" applyFont="1" applyFill="1" applyBorder="1" applyAlignment="1">
      <alignment horizontal="center"/>
    </xf>
    <xf numFmtId="0" fontId="6" fillId="2" borderId="0" xfId="0" applyFont="1" applyFill="1" applyBorder="1" applyAlignment="1">
      <alignment horizontal="left"/>
    </xf>
    <xf numFmtId="164" fontId="6" fillId="5" borderId="23" xfId="0" applyNumberFormat="1" applyFont="1" applyFill="1" applyBorder="1"/>
    <xf numFmtId="164" fontId="6" fillId="5" borderId="24" xfId="0" applyNumberFormat="1" applyFont="1" applyFill="1" applyBorder="1"/>
    <xf numFmtId="164" fontId="6" fillId="5" borderId="24" xfId="0" applyNumberFormat="1" applyFont="1" applyFill="1" applyBorder="1" applyAlignment="1">
      <alignment horizontal="right" vertical="center"/>
    </xf>
    <xf numFmtId="164" fontId="6" fillId="5" borderId="25" xfId="0" applyNumberFormat="1" applyFont="1" applyFill="1" applyBorder="1" applyAlignment="1">
      <alignment horizontal="right" vertical="center"/>
    </xf>
    <xf numFmtId="164" fontId="6" fillId="5" borderId="26" xfId="0" applyNumberFormat="1" applyFont="1" applyFill="1" applyBorder="1" applyAlignment="1">
      <alignment horizontal="center"/>
    </xf>
    <xf numFmtId="0" fontId="6" fillId="2" borderId="27" xfId="0" applyFont="1" applyFill="1" applyBorder="1" applyAlignment="1">
      <alignment horizontal="left"/>
    </xf>
    <xf numFmtId="0" fontId="6" fillId="2" borderId="31" xfId="0" applyFont="1" applyFill="1" applyBorder="1" applyAlignment="1">
      <alignment horizontal="left" wrapText="1" indent="2"/>
    </xf>
    <xf numFmtId="0" fontId="6" fillId="2" borderId="31" xfId="0" applyFont="1" applyFill="1" applyBorder="1" applyAlignment="1">
      <alignment horizontal="left" wrapText="1" indent="4"/>
    </xf>
    <xf numFmtId="0" fontId="6" fillId="2" borderId="32" xfId="0" applyFont="1" applyFill="1" applyBorder="1" applyAlignment="1">
      <alignment horizontal="left" wrapText="1" indent="4"/>
    </xf>
    <xf numFmtId="3" fontId="5" fillId="0" borderId="17" xfId="0" applyNumberFormat="1" applyFont="1" applyBorder="1" applyAlignment="1">
      <alignment horizontal="center"/>
    </xf>
    <xf numFmtId="3" fontId="5" fillId="0" borderId="18" xfId="0" applyNumberFormat="1" applyFont="1" applyBorder="1" applyAlignment="1">
      <alignment horizontal="center"/>
    </xf>
    <xf numFmtId="3" fontId="5" fillId="0" borderId="19" xfId="0" applyNumberFormat="1" applyFont="1" applyBorder="1" applyAlignment="1">
      <alignment horizontal="center"/>
    </xf>
    <xf numFmtId="0" fontId="6" fillId="2" borderId="33" xfId="0" applyFont="1" applyFill="1" applyBorder="1" applyAlignment="1">
      <alignment horizontal="left" wrapText="1"/>
    </xf>
    <xf numFmtId="3" fontId="11" fillId="0" borderId="17" xfId="0" applyNumberFormat="1" applyFont="1" applyBorder="1" applyAlignment="1">
      <alignment horizontal="center"/>
    </xf>
    <xf numFmtId="3" fontId="11" fillId="3" borderId="15" xfId="0" applyNumberFormat="1" applyFont="1" applyFill="1" applyBorder="1" applyAlignment="1">
      <alignment horizontal="center"/>
    </xf>
    <xf numFmtId="3" fontId="11" fillId="3" borderId="8" xfId="0" applyNumberFormat="1" applyFont="1" applyFill="1" applyBorder="1" applyAlignment="1">
      <alignment horizontal="center"/>
    </xf>
    <xf numFmtId="3" fontId="11" fillId="0" borderId="8" xfId="0" applyNumberFormat="1" applyFont="1" applyBorder="1" applyAlignment="1">
      <alignment horizontal="center"/>
    </xf>
    <xf numFmtId="3" fontId="11" fillId="4" borderId="8" xfId="0" applyNumberFormat="1" applyFont="1" applyFill="1" applyBorder="1" applyAlignment="1">
      <alignment horizontal="center"/>
    </xf>
    <xf numFmtId="3" fontId="11" fillId="4" borderId="11" xfId="0" applyNumberFormat="1" applyFont="1" applyFill="1" applyBorder="1" applyAlignment="1">
      <alignment horizontal="center"/>
    </xf>
    <xf numFmtId="49" fontId="5" fillId="3" borderId="38" xfId="0" applyNumberFormat="1" applyFont="1" applyFill="1" applyBorder="1" applyAlignment="1">
      <alignment horizontal="center"/>
    </xf>
    <xf numFmtId="164" fontId="6" fillId="5" borderId="43" xfId="0" applyNumberFormat="1" applyFont="1" applyFill="1" applyBorder="1" applyAlignment="1">
      <alignment horizontal="center"/>
    </xf>
    <xf numFmtId="0" fontId="6" fillId="2" borderId="44" xfId="0" applyFont="1" applyFill="1" applyBorder="1" applyAlignment="1">
      <alignment horizontal="center" vertical="center" wrapText="1"/>
    </xf>
    <xf numFmtId="49" fontId="5" fillId="3" borderId="33" xfId="0" applyNumberFormat="1" applyFont="1" applyFill="1" applyBorder="1" applyAlignment="1">
      <alignment horizontal="center"/>
    </xf>
    <xf numFmtId="0" fontId="0" fillId="0" borderId="0" xfId="0" applyAlignment="1">
      <alignment horizontal="left" vertical="top" wrapText="1"/>
    </xf>
    <xf numFmtId="3" fontId="11" fillId="0" borderId="21" xfId="0" applyNumberFormat="1" applyFont="1" applyBorder="1" applyAlignment="1">
      <alignment horizontal="center"/>
    </xf>
    <xf numFmtId="0" fontId="11" fillId="3" borderId="22" xfId="0" applyFont="1" applyFill="1" applyBorder="1" applyAlignment="1">
      <alignment horizontal="center"/>
    </xf>
    <xf numFmtId="3" fontId="11" fillId="0" borderId="29" xfId="0" applyNumberFormat="1" applyFont="1" applyBorder="1" applyAlignment="1">
      <alignment horizontal="center"/>
    </xf>
    <xf numFmtId="0" fontId="11" fillId="4" borderId="30" xfId="0" applyFont="1" applyFill="1" applyBorder="1" applyAlignment="1">
      <alignment horizontal="center"/>
    </xf>
    <xf numFmtId="3" fontId="11" fillId="0" borderId="1" xfId="0" applyNumberFormat="1" applyFont="1" applyBorder="1" applyAlignment="1">
      <alignment horizontal="center"/>
    </xf>
    <xf numFmtId="0" fontId="11" fillId="4" borderId="8" xfId="0" applyFont="1" applyFill="1" applyBorder="1" applyAlignment="1">
      <alignment horizontal="center"/>
    </xf>
    <xf numFmtId="3" fontId="11" fillId="0" borderId="10" xfId="0" applyNumberFormat="1" applyFont="1" applyBorder="1" applyAlignment="1">
      <alignment horizontal="center"/>
    </xf>
    <xf numFmtId="0" fontId="11" fillId="4" borderId="11" xfId="0" applyFont="1" applyFill="1" applyBorder="1" applyAlignment="1">
      <alignment horizontal="center"/>
    </xf>
    <xf numFmtId="0" fontId="11" fillId="3" borderId="39" xfId="0" applyNumberFormat="1" applyFont="1" applyFill="1" applyBorder="1" applyAlignment="1">
      <alignment horizontal="center"/>
    </xf>
    <xf numFmtId="0" fontId="11" fillId="3" borderId="40" xfId="0" applyNumberFormat="1" applyFont="1" applyFill="1" applyBorder="1" applyAlignment="1">
      <alignment horizontal="center"/>
    </xf>
    <xf numFmtId="0" fontId="11" fillId="3" borderId="41" xfId="0" applyNumberFormat="1" applyFont="1" applyFill="1" applyBorder="1" applyAlignment="1">
      <alignment horizontal="center"/>
    </xf>
    <xf numFmtId="0" fontId="11" fillId="3" borderId="42" xfId="0" applyNumberFormat="1" applyFont="1" applyFill="1" applyBorder="1" applyAlignment="1">
      <alignment horizontal="center"/>
    </xf>
    <xf numFmtId="3" fontId="11" fillId="0" borderId="14" xfId="0" applyNumberFormat="1" applyFont="1" applyBorder="1" applyAlignment="1">
      <alignment horizontal="center"/>
    </xf>
    <xf numFmtId="0" fontId="12" fillId="0" borderId="0" xfId="0" applyFont="1"/>
    <xf numFmtId="0" fontId="6" fillId="2" borderId="2" xfId="0" applyFont="1" applyFill="1" applyBorder="1" applyAlignment="1">
      <alignment horizontal="left" wrapText="1" indent="3"/>
    </xf>
    <xf numFmtId="0" fontId="6" fillId="2" borderId="2" xfId="0" applyFont="1" applyFill="1" applyBorder="1" applyAlignment="1">
      <alignment horizontal="left" wrapText="1" indent="4"/>
    </xf>
    <xf numFmtId="0" fontId="6" fillId="2" borderId="2" xfId="0" applyFont="1" applyFill="1" applyBorder="1" applyAlignment="1">
      <alignment horizontal="left" wrapText="1" indent="5"/>
    </xf>
    <xf numFmtId="0" fontId="6" fillId="2" borderId="31" xfId="0" applyFont="1" applyFill="1" applyBorder="1" applyAlignment="1">
      <alignment horizontal="left" wrapText="1" indent="5"/>
    </xf>
    <xf numFmtId="0" fontId="6" fillId="2" borderId="31" xfId="0" applyFont="1" applyFill="1" applyBorder="1" applyAlignment="1">
      <alignment horizontal="left" wrapText="1" indent="6"/>
    </xf>
    <xf numFmtId="0" fontId="6" fillId="2" borderId="32" xfId="0" applyFont="1" applyFill="1" applyBorder="1" applyAlignment="1">
      <alignment horizontal="left" wrapText="1" indent="5"/>
    </xf>
    <xf numFmtId="0" fontId="6" fillId="2" borderId="32" xfId="0" applyFont="1" applyFill="1" applyBorder="1" applyAlignment="1">
      <alignment horizontal="left" wrapText="1" indent="6"/>
    </xf>
    <xf numFmtId="3" fontId="11" fillId="0" borderId="20" xfId="0" applyNumberFormat="1" applyFont="1" applyBorder="1" applyAlignment="1">
      <alignment horizontal="center"/>
    </xf>
    <xf numFmtId="0" fontId="11" fillId="3" borderId="21" xfId="0" applyFont="1" applyFill="1" applyBorder="1" applyAlignment="1">
      <alignment horizontal="center"/>
    </xf>
    <xf numFmtId="0" fontId="11" fillId="3" borderId="20" xfId="0" applyNumberFormat="1" applyFont="1" applyFill="1" applyBorder="1" applyAlignment="1">
      <alignment horizontal="center"/>
    </xf>
    <xf numFmtId="0" fontId="11" fillId="3" borderId="45" xfId="1" applyNumberFormat="1" applyFont="1" applyFill="1" applyBorder="1" applyAlignment="1">
      <alignment horizontal="center"/>
    </xf>
    <xf numFmtId="3" fontId="11" fillId="0" borderId="28" xfId="0" applyNumberFormat="1" applyFont="1" applyBorder="1" applyAlignment="1">
      <alignment horizontal="center"/>
    </xf>
    <xf numFmtId="0" fontId="11" fillId="4" borderId="29" xfId="0" applyFont="1" applyFill="1" applyBorder="1" applyAlignment="1">
      <alignment horizontal="center"/>
    </xf>
    <xf numFmtId="0" fontId="11" fillId="3" borderId="34" xfId="0" applyNumberFormat="1" applyFont="1" applyFill="1" applyBorder="1" applyAlignment="1">
      <alignment horizontal="center"/>
    </xf>
    <xf numFmtId="0" fontId="11" fillId="3" borderId="46" xfId="1" applyNumberFormat="1" applyFont="1" applyFill="1" applyBorder="1" applyAlignment="1">
      <alignment horizontal="center"/>
    </xf>
    <xf numFmtId="3" fontId="11" fillId="0" borderId="7" xfId="0" applyNumberFormat="1" applyFont="1" applyBorder="1" applyAlignment="1">
      <alignment horizontal="center"/>
    </xf>
    <xf numFmtId="0" fontId="11" fillId="4" borderId="1" xfId="0" applyFont="1" applyFill="1" applyBorder="1" applyAlignment="1">
      <alignment horizontal="center"/>
    </xf>
    <xf numFmtId="0" fontId="11" fillId="3" borderId="35" xfId="0" applyNumberFormat="1" applyFont="1" applyFill="1" applyBorder="1" applyAlignment="1">
      <alignment horizontal="center"/>
    </xf>
    <xf numFmtId="0" fontId="11" fillId="3" borderId="47" xfId="1" applyNumberFormat="1" applyFont="1" applyFill="1" applyBorder="1" applyAlignment="1">
      <alignment horizontal="center"/>
    </xf>
    <xf numFmtId="3" fontId="11" fillId="0" borderId="9" xfId="0" applyNumberFormat="1" applyFont="1" applyBorder="1" applyAlignment="1">
      <alignment horizontal="center"/>
    </xf>
    <xf numFmtId="0" fontId="11" fillId="4" borderId="10" xfId="0" applyFont="1" applyFill="1" applyBorder="1" applyAlignment="1">
      <alignment horizontal="center"/>
    </xf>
    <xf numFmtId="0" fontId="11" fillId="3" borderId="36" xfId="0" applyNumberFormat="1" applyFont="1" applyFill="1" applyBorder="1" applyAlignment="1">
      <alignment horizontal="center"/>
    </xf>
    <xf numFmtId="0" fontId="11" fillId="3" borderId="48" xfId="1" applyNumberFormat="1" applyFont="1" applyFill="1" applyBorder="1" applyAlignment="1">
      <alignment horizontal="center"/>
    </xf>
    <xf numFmtId="3" fontId="11" fillId="3" borderId="28" xfId="0" applyNumberFormat="1" applyFont="1" applyFill="1" applyBorder="1" applyAlignment="1">
      <alignment horizontal="center"/>
    </xf>
    <xf numFmtId="3" fontId="11" fillId="3" borderId="46" xfId="0" applyNumberFormat="1" applyFont="1" applyFill="1" applyBorder="1" applyAlignment="1">
      <alignment horizontal="center"/>
    </xf>
    <xf numFmtId="3" fontId="11" fillId="3" borderId="13" xfId="0" applyNumberFormat="1" applyFont="1" applyFill="1" applyBorder="1" applyAlignment="1">
      <alignment horizontal="center"/>
    </xf>
    <xf numFmtId="3" fontId="11" fillId="3" borderId="50" xfId="0" applyNumberFormat="1" applyFont="1" applyFill="1" applyBorder="1" applyAlignment="1">
      <alignment horizontal="center"/>
    </xf>
    <xf numFmtId="3" fontId="11" fillId="3" borderId="26" xfId="0" applyNumberFormat="1" applyFont="1" applyFill="1" applyBorder="1" applyAlignment="1">
      <alignment horizontal="center"/>
    </xf>
    <xf numFmtId="3" fontId="11" fillId="3" borderId="49" xfId="0" applyNumberFormat="1" applyFont="1" applyFill="1" applyBorder="1" applyAlignment="1">
      <alignment horizontal="center"/>
    </xf>
    <xf numFmtId="3" fontId="11" fillId="0" borderId="13" xfId="0" applyNumberFormat="1" applyFont="1" applyBorder="1" applyAlignment="1">
      <alignment horizontal="center"/>
    </xf>
    <xf numFmtId="3" fontId="11" fillId="3" borderId="14" xfId="0" applyNumberFormat="1" applyFont="1" applyFill="1" applyBorder="1" applyAlignment="1">
      <alignment horizontal="center"/>
    </xf>
    <xf numFmtId="3" fontId="11" fillId="3" borderId="1" xfId="0" applyNumberFormat="1" applyFont="1" applyFill="1" applyBorder="1" applyAlignment="1">
      <alignment horizontal="center"/>
    </xf>
    <xf numFmtId="3" fontId="11" fillId="4" borderId="1" xfId="0" applyNumberFormat="1" applyFont="1" applyFill="1" applyBorder="1" applyAlignment="1">
      <alignment horizontal="center"/>
    </xf>
    <xf numFmtId="3" fontId="11" fillId="4" borderId="10" xfId="0" applyNumberFormat="1" applyFont="1" applyFill="1" applyBorder="1" applyAlignment="1">
      <alignment horizontal="center"/>
    </xf>
    <xf numFmtId="3" fontId="11" fillId="3" borderId="34" xfId="0" applyNumberFormat="1" applyFont="1" applyFill="1" applyBorder="1" applyAlignment="1">
      <alignment horizontal="center"/>
    </xf>
    <xf numFmtId="0" fontId="11" fillId="0" borderId="10" xfId="0" applyFont="1" applyBorder="1" applyAlignment="1">
      <alignment horizontal="center"/>
    </xf>
    <xf numFmtId="3" fontId="11" fillId="0" borderId="20" xfId="0" applyNumberFormat="1" applyFont="1" applyBorder="1" applyAlignment="1">
      <alignment horizontal="center"/>
    </xf>
    <xf numFmtId="3" fontId="11" fillId="0" borderId="28" xfId="0" applyNumberFormat="1" applyFont="1" applyBorder="1" applyAlignment="1">
      <alignment horizontal="center"/>
    </xf>
    <xf numFmtId="3" fontId="11" fillId="0" borderId="7" xfId="0" applyNumberFormat="1" applyFont="1" applyBorder="1" applyAlignment="1">
      <alignment horizontal="center"/>
    </xf>
    <xf numFmtId="3" fontId="11" fillId="0" borderId="9" xfId="0" applyNumberFormat="1" applyFont="1" applyBorder="1" applyAlignment="1">
      <alignment horizontal="center"/>
    </xf>
    <xf numFmtId="3" fontId="11" fillId="3" borderId="14" xfId="0" applyNumberFormat="1" applyFont="1" applyFill="1" applyBorder="1" applyAlignment="1">
      <alignment horizontal="center"/>
    </xf>
    <xf numFmtId="3" fontId="11" fillId="3" borderId="1" xfId="0" applyNumberFormat="1" applyFont="1" applyFill="1" applyBorder="1" applyAlignment="1">
      <alignment horizontal="center"/>
    </xf>
    <xf numFmtId="3" fontId="11" fillId="4" borderId="10" xfId="0" applyNumberFormat="1" applyFont="1" applyFill="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horizontal="left" vertical="top" wrapText="1"/>
    </xf>
    <xf numFmtId="0" fontId="6" fillId="2" borderId="37" xfId="0" applyFont="1" applyFill="1" applyBorder="1" applyAlignment="1">
      <alignment horizontal="center" vertical="center"/>
    </xf>
  </cellXfs>
  <cellStyles count="4">
    <cellStyle name="Monétaire 2" xfId="2" xr:uid="{707CCD4F-EA2C-4A38-8178-122F2B39486E}"/>
    <cellStyle name="Monétaire 2 2" xfId="3" xr:uid="{A5A7B85D-EE5C-4E71-AFF8-0669CC89F1CB}"/>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3360964</xdr:colOff>
      <xdr:row>44</xdr:row>
      <xdr:rowOff>13607</xdr:rowOff>
    </xdr:from>
    <xdr:to>
      <xdr:col>7</xdr:col>
      <xdr:colOff>4352</xdr:colOff>
      <xdr:row>84</xdr:row>
      <xdr:rowOff>19783</xdr:rowOff>
    </xdr:to>
    <xdr:pic>
      <xdr:nvPicPr>
        <xdr:cNvPr id="3" name="Image 2">
          <a:extLst>
            <a:ext uri="{FF2B5EF4-FFF2-40B4-BE49-F238E27FC236}">
              <a16:creationId xmlns:a16="http://schemas.microsoft.com/office/drawing/2014/main" id="{865D5CBC-B7E9-4941-9705-C89D4E5FC852}"/>
            </a:ext>
          </a:extLst>
        </xdr:cNvPr>
        <xdr:cNvPicPr>
          <a:picLocks noChangeAspect="1"/>
        </xdr:cNvPicPr>
      </xdr:nvPicPr>
      <xdr:blipFill>
        <a:blip xmlns:r="http://schemas.openxmlformats.org/officeDocument/2006/relationships" r:embed="rId1"/>
        <a:stretch>
          <a:fillRect/>
        </a:stretch>
      </xdr:blipFill>
      <xdr:spPr>
        <a:xfrm>
          <a:off x="3360964" y="11348357"/>
          <a:ext cx="13135245" cy="7081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1527104</xdr:colOff>
      <xdr:row>43</xdr:row>
      <xdr:rowOff>13606</xdr:rowOff>
    </xdr:from>
    <xdr:to>
      <xdr:col>7</xdr:col>
      <xdr:colOff>15229</xdr:colOff>
      <xdr:row>80</xdr:row>
      <xdr:rowOff>176892</xdr:rowOff>
    </xdr:to>
    <xdr:pic>
      <xdr:nvPicPr>
        <xdr:cNvPr id="2" name="Image 1">
          <a:extLst>
            <a:ext uri="{FF2B5EF4-FFF2-40B4-BE49-F238E27FC236}">
              <a16:creationId xmlns:a16="http://schemas.microsoft.com/office/drawing/2014/main" id="{4B590046-284E-4E73-B826-CC32912F0476}"/>
            </a:ext>
          </a:extLst>
        </xdr:cNvPr>
        <xdr:cNvPicPr>
          <a:picLocks noChangeAspect="1"/>
        </xdr:cNvPicPr>
      </xdr:nvPicPr>
      <xdr:blipFill>
        <a:blip xmlns:r="http://schemas.openxmlformats.org/officeDocument/2006/relationships" r:embed="rId1"/>
        <a:stretch>
          <a:fillRect/>
        </a:stretch>
      </xdr:blipFill>
      <xdr:spPr>
        <a:xfrm>
          <a:off x="1527104" y="11212285"/>
          <a:ext cx="13918625" cy="6708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2313214</xdr:colOff>
      <xdr:row>42</xdr:row>
      <xdr:rowOff>13607</xdr:rowOff>
    </xdr:from>
    <xdr:to>
      <xdr:col>7</xdr:col>
      <xdr:colOff>1450</xdr:colOff>
      <xdr:row>82</xdr:row>
      <xdr:rowOff>6629</xdr:rowOff>
    </xdr:to>
    <xdr:pic>
      <xdr:nvPicPr>
        <xdr:cNvPr id="4" name="Image 3">
          <a:extLst>
            <a:ext uri="{FF2B5EF4-FFF2-40B4-BE49-F238E27FC236}">
              <a16:creationId xmlns:a16="http://schemas.microsoft.com/office/drawing/2014/main" id="{31487AC1-6A4F-4117-AD71-5044E7F210ED}"/>
            </a:ext>
          </a:extLst>
        </xdr:cNvPr>
        <xdr:cNvPicPr>
          <a:picLocks noChangeAspect="1"/>
        </xdr:cNvPicPr>
      </xdr:nvPicPr>
      <xdr:blipFill>
        <a:blip xmlns:r="http://schemas.openxmlformats.org/officeDocument/2006/relationships" r:embed="rId1"/>
        <a:stretch>
          <a:fillRect/>
        </a:stretch>
      </xdr:blipFill>
      <xdr:spPr>
        <a:xfrm>
          <a:off x="2313214" y="10681607"/>
          <a:ext cx="13037093" cy="70687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7901-0E01-4891-85AF-A468C78F5CF9}">
  <sheetPr codeName="Feuil1"/>
  <dimension ref="A4:I43"/>
  <sheetViews>
    <sheetView view="pageBreakPreview" zoomScale="70" zoomScaleNormal="70" zoomScaleSheetLayoutView="70" zoomScalePageLayoutView="85" workbookViewId="0">
      <selection activeCell="A9" sqref="A9"/>
    </sheetView>
  </sheetViews>
  <sheetFormatPr baseColWidth="10" defaultColWidth="10.625" defaultRowHeight="14.25" x14ac:dyDescent="0.2"/>
  <cols>
    <col min="1" max="1" width="54.875" customWidth="1"/>
    <col min="2" max="2" width="28" style="2" customWidth="1"/>
    <col min="3" max="5" width="26.125" style="2" bestFit="1" customWidth="1"/>
    <col min="6" max="7" width="27.75" style="2" bestFit="1" customWidth="1"/>
    <col min="8" max="8" width="29.25" style="2" customWidth="1"/>
    <col min="9" max="9" width="24.625" style="2" bestFit="1" customWidth="1"/>
    <col min="10" max="10" width="26.375" customWidth="1"/>
  </cols>
  <sheetData>
    <row r="4" spans="1:9" ht="15" x14ac:dyDescent="0.25">
      <c r="A4" s="1"/>
    </row>
    <row r="5" spans="1:9" ht="15" x14ac:dyDescent="0.25">
      <c r="A5" s="1"/>
    </row>
    <row r="9" spans="1:9" ht="15" x14ac:dyDescent="0.25">
      <c r="A9" s="1" t="s">
        <v>0</v>
      </c>
    </row>
    <row r="10" spans="1:9" ht="18" x14ac:dyDescent="0.25">
      <c r="A10" s="3"/>
    </row>
    <row r="11" spans="1:9" s="8" customFormat="1" ht="18" x14ac:dyDescent="0.25">
      <c r="A11" s="3"/>
      <c r="B11" s="9"/>
      <c r="C11" s="9"/>
      <c r="D11" s="9"/>
      <c r="E11" s="9"/>
      <c r="F11" s="9"/>
      <c r="G11" s="9"/>
      <c r="H11" s="9"/>
      <c r="I11" s="9"/>
    </row>
    <row r="12" spans="1:9" ht="20.25" x14ac:dyDescent="0.3">
      <c r="A12" s="4" t="s">
        <v>33</v>
      </c>
      <c r="B12" s="5">
        <v>45356</v>
      </c>
    </row>
    <row r="13" spans="1:9" ht="15" thickBot="1" x14ac:dyDescent="0.25"/>
    <row r="14" spans="1:9" ht="41.25" thickBot="1" x14ac:dyDescent="0.35">
      <c r="A14" s="6"/>
      <c r="B14" s="99" t="s">
        <v>30</v>
      </c>
      <c r="C14" s="100"/>
      <c r="D14" s="101" t="s">
        <v>31</v>
      </c>
      <c r="E14" s="102"/>
      <c r="F14" s="99" t="s">
        <v>2</v>
      </c>
      <c r="G14" s="104"/>
      <c r="H14" s="39" t="s">
        <v>37</v>
      </c>
    </row>
    <row r="15" spans="1:9" ht="21" thickBot="1" x14ac:dyDescent="0.35">
      <c r="A15" s="13" t="s">
        <v>3</v>
      </c>
      <c r="B15" s="14" t="s">
        <v>81</v>
      </c>
      <c r="C15" s="14" t="s">
        <v>78</v>
      </c>
      <c r="D15" s="15" t="str">
        <f xml:space="preserve"> B15</f>
        <v>Februar 2024</v>
      </c>
      <c r="E15" s="16" t="str">
        <f xml:space="preserve"> C15</f>
        <v>Januar 2024</v>
      </c>
      <c r="F15" s="14" t="str">
        <f xml:space="preserve"> D15</f>
        <v>Februar 2024</v>
      </c>
      <c r="G15" s="37" t="str">
        <f xml:space="preserve"> E15</f>
        <v>Januar 2024</v>
      </c>
      <c r="H15" s="40" t="str">
        <f xml:space="preserve"> B15</f>
        <v>Februar 2024</v>
      </c>
    </row>
    <row r="16" spans="1:9" ht="21" thickBot="1" x14ac:dyDescent="0.35">
      <c r="A16" s="17" t="s">
        <v>24</v>
      </c>
      <c r="B16" s="63">
        <v>1268</v>
      </c>
      <c r="C16" s="92">
        <v>1268</v>
      </c>
      <c r="D16" s="64">
        <v>976</v>
      </c>
      <c r="E16" s="64">
        <v>976</v>
      </c>
      <c r="F16" s="65">
        <f>SUM(B16+D16)</f>
        <v>2244</v>
      </c>
      <c r="G16" s="65">
        <f>SUM(C16+E16)</f>
        <v>2244</v>
      </c>
      <c r="H16" s="66">
        <f>F16-G16</f>
        <v>0</v>
      </c>
    </row>
    <row r="17" spans="1:9" ht="20.25" x14ac:dyDescent="0.3">
      <c r="A17" s="23" t="s">
        <v>14</v>
      </c>
      <c r="B17" s="67">
        <v>1231</v>
      </c>
      <c r="C17" s="93">
        <v>1214</v>
      </c>
      <c r="D17" s="68">
        <v>684</v>
      </c>
      <c r="E17" s="68">
        <v>676</v>
      </c>
      <c r="F17" s="90">
        <f>SUM(B17+D17)</f>
        <v>1915</v>
      </c>
      <c r="G17" s="69">
        <f t="shared" ref="F17:G23" si="0">SUM(C17+E17)</f>
        <v>1890</v>
      </c>
      <c r="H17" s="70">
        <f t="shared" ref="H17:H23" si="1">F17-G17</f>
        <v>25</v>
      </c>
    </row>
    <row r="18" spans="1:9" ht="60.75" x14ac:dyDescent="0.3">
      <c r="A18" s="24" t="s">
        <v>26</v>
      </c>
      <c r="B18" s="71">
        <v>457</v>
      </c>
      <c r="C18" s="94">
        <v>457</v>
      </c>
      <c r="D18" s="72">
        <v>551</v>
      </c>
      <c r="E18" s="72">
        <v>551</v>
      </c>
      <c r="F18" s="73">
        <f t="shared" si="0"/>
        <v>1008</v>
      </c>
      <c r="G18" s="73">
        <f t="shared" si="0"/>
        <v>1008</v>
      </c>
      <c r="H18" s="74">
        <f t="shared" si="1"/>
        <v>0</v>
      </c>
    </row>
    <row r="19" spans="1:9" ht="40.5" x14ac:dyDescent="0.3">
      <c r="A19" s="24" t="s">
        <v>27</v>
      </c>
      <c r="B19" s="71">
        <v>774</v>
      </c>
      <c r="C19" s="94">
        <v>757</v>
      </c>
      <c r="D19" s="72">
        <v>133</v>
      </c>
      <c r="E19" s="72">
        <v>125</v>
      </c>
      <c r="F19" s="73">
        <f t="shared" si="0"/>
        <v>907</v>
      </c>
      <c r="G19" s="73">
        <f t="shared" si="0"/>
        <v>882</v>
      </c>
      <c r="H19" s="74">
        <f t="shared" si="1"/>
        <v>25</v>
      </c>
    </row>
    <row r="20" spans="1:9" ht="20.25" x14ac:dyDescent="0.3">
      <c r="A20" s="59" t="s">
        <v>34</v>
      </c>
      <c r="B20" s="71">
        <v>199</v>
      </c>
      <c r="C20" s="94">
        <v>195</v>
      </c>
      <c r="D20" s="72">
        <v>18</v>
      </c>
      <c r="E20" s="72">
        <v>18</v>
      </c>
      <c r="F20" s="73">
        <f t="shared" si="0"/>
        <v>217</v>
      </c>
      <c r="G20" s="73">
        <f t="shared" si="0"/>
        <v>213</v>
      </c>
      <c r="H20" s="74">
        <f t="shared" si="1"/>
        <v>4</v>
      </c>
    </row>
    <row r="21" spans="1:9" ht="20.25" x14ac:dyDescent="0.3">
      <c r="A21" s="59" t="s">
        <v>29</v>
      </c>
      <c r="B21" s="71">
        <v>495</v>
      </c>
      <c r="C21" s="94">
        <v>486</v>
      </c>
      <c r="D21" s="72">
        <v>99</v>
      </c>
      <c r="E21" s="72">
        <v>92</v>
      </c>
      <c r="F21" s="73">
        <f t="shared" si="0"/>
        <v>594</v>
      </c>
      <c r="G21" s="73">
        <f t="shared" si="0"/>
        <v>578</v>
      </c>
      <c r="H21" s="74">
        <f t="shared" si="1"/>
        <v>16</v>
      </c>
    </row>
    <row r="22" spans="1:9" ht="24" thickBot="1" x14ac:dyDescent="0.35">
      <c r="A22" s="61" t="s">
        <v>28</v>
      </c>
      <c r="B22" s="75">
        <v>80</v>
      </c>
      <c r="C22" s="95">
        <v>76</v>
      </c>
      <c r="D22" s="91">
        <v>16</v>
      </c>
      <c r="E22" s="91">
        <v>15</v>
      </c>
      <c r="F22" s="77">
        <f t="shared" si="0"/>
        <v>96</v>
      </c>
      <c r="G22" s="77">
        <f t="shared" si="0"/>
        <v>91</v>
      </c>
      <c r="H22" s="78">
        <f t="shared" si="1"/>
        <v>5</v>
      </c>
    </row>
    <row r="23" spans="1:9" ht="21" thickBot="1" x14ac:dyDescent="0.35">
      <c r="A23" s="30" t="s">
        <v>4</v>
      </c>
      <c r="B23" s="18">
        <v>116129626.19</v>
      </c>
      <c r="C23" s="18">
        <v>114648216.41</v>
      </c>
      <c r="D23" s="20">
        <v>15574029.251</v>
      </c>
      <c r="E23" s="20">
        <v>14495597.751</v>
      </c>
      <c r="F23" s="22">
        <f t="shared" si="0"/>
        <v>131703655.441</v>
      </c>
      <c r="G23" s="38">
        <f t="shared" si="0"/>
        <v>129143814.161</v>
      </c>
      <c r="H23" s="38">
        <f t="shared" si="1"/>
        <v>2559841.2800000012</v>
      </c>
    </row>
    <row r="25" spans="1:9" ht="36.6" customHeight="1" x14ac:dyDescent="0.2">
      <c r="A25" s="103" t="s">
        <v>5</v>
      </c>
      <c r="B25" s="103"/>
      <c r="C25" s="103"/>
      <c r="D25" s="103"/>
      <c r="E25" s="103"/>
      <c r="F25" s="103"/>
      <c r="G25" s="103"/>
      <c r="H25" s="103"/>
    </row>
    <row r="26" spans="1:9" ht="21" customHeight="1" x14ac:dyDescent="0.2">
      <c r="A26" s="103" t="s">
        <v>16</v>
      </c>
      <c r="B26" s="103"/>
      <c r="C26" s="103"/>
      <c r="D26" s="103"/>
      <c r="E26" s="103"/>
      <c r="F26" s="103"/>
      <c r="G26" s="103"/>
      <c r="H26" s="103"/>
    </row>
    <row r="27" spans="1:9" ht="16.5" x14ac:dyDescent="0.2">
      <c r="A27" s="8" t="s">
        <v>10</v>
      </c>
      <c r="B27" s="9"/>
      <c r="C27" s="9"/>
      <c r="D27" s="9"/>
      <c r="E27" s="9"/>
      <c r="F27" s="9"/>
      <c r="G27" s="9"/>
      <c r="H27" s="9"/>
    </row>
    <row r="29" spans="1:9" s="8" customFormat="1" x14ac:dyDescent="0.2">
      <c r="B29" s="9"/>
      <c r="C29" s="9"/>
      <c r="D29" s="9"/>
      <c r="E29" s="9"/>
      <c r="F29" s="9"/>
      <c r="G29" s="9"/>
      <c r="H29" s="9"/>
      <c r="I29" s="9"/>
    </row>
    <row r="30" spans="1:9" s="8" customFormat="1" x14ac:dyDescent="0.2">
      <c r="B30" s="9"/>
      <c r="C30" s="9"/>
      <c r="D30" s="9"/>
      <c r="E30" s="9"/>
      <c r="F30" s="9"/>
      <c r="G30" s="9"/>
      <c r="H30" s="9"/>
      <c r="I30" s="9"/>
    </row>
    <row r="31" spans="1:9" ht="20.25" x14ac:dyDescent="0.3">
      <c r="A31" s="4" t="s">
        <v>39</v>
      </c>
    </row>
    <row r="32" spans="1:9" ht="15" thickBot="1" x14ac:dyDescent="0.25"/>
    <row r="33" spans="1:9" ht="21" thickBot="1" x14ac:dyDescent="0.35">
      <c r="A33" s="6"/>
      <c r="B33" s="99" t="s">
        <v>1</v>
      </c>
      <c r="C33" s="100"/>
      <c r="D33" s="101" t="s">
        <v>32</v>
      </c>
      <c r="E33" s="102"/>
      <c r="F33" s="99" t="s">
        <v>2</v>
      </c>
      <c r="G33" s="102"/>
      <c r="H33" s="9"/>
    </row>
    <row r="34" spans="1:9" ht="21" thickBot="1" x14ac:dyDescent="0.35">
      <c r="A34" s="13" t="s">
        <v>3</v>
      </c>
      <c r="B34" s="27" t="str">
        <f t="shared" ref="B34:G34" si="2">B15</f>
        <v>Februar 2024</v>
      </c>
      <c r="C34" s="28" t="str">
        <f t="shared" si="2"/>
        <v>Januar 2024</v>
      </c>
      <c r="D34" s="28" t="str">
        <f t="shared" si="2"/>
        <v>Februar 2024</v>
      </c>
      <c r="E34" s="29" t="str">
        <f t="shared" si="2"/>
        <v>Januar 2024</v>
      </c>
      <c r="F34" s="31" t="str">
        <f t="shared" si="2"/>
        <v>Februar 2024</v>
      </c>
      <c r="G34" s="29" t="str">
        <f t="shared" si="2"/>
        <v>Januar 2024</v>
      </c>
      <c r="H34" s="9"/>
    </row>
    <row r="35" spans="1:9" ht="20.25" x14ac:dyDescent="0.3">
      <c r="A35" s="12" t="s">
        <v>24</v>
      </c>
      <c r="B35" s="85">
        <v>1268</v>
      </c>
      <c r="C35" s="85">
        <v>1268</v>
      </c>
      <c r="D35" s="86">
        <v>976</v>
      </c>
      <c r="E35" s="96">
        <v>976</v>
      </c>
      <c r="F35" s="79">
        <f>B35+D35</f>
        <v>2244</v>
      </c>
      <c r="G35" s="80">
        <f>C35+E35</f>
        <v>2244</v>
      </c>
      <c r="H35" s="9"/>
    </row>
    <row r="36" spans="1:9" ht="20.25" customHeight="1" x14ac:dyDescent="0.3">
      <c r="A36" s="11" t="s">
        <v>25</v>
      </c>
      <c r="B36" s="71">
        <v>1231</v>
      </c>
      <c r="C36" s="94">
        <v>1214</v>
      </c>
      <c r="D36" s="87">
        <v>684</v>
      </c>
      <c r="E36" s="97">
        <v>676</v>
      </c>
      <c r="F36" s="81">
        <f>B36+D36</f>
        <v>1915</v>
      </c>
      <c r="G36" s="82">
        <f t="shared" ref="G36:G39" si="3">C36+E36</f>
        <v>1890</v>
      </c>
      <c r="H36" s="9"/>
    </row>
    <row r="37" spans="1:9" s="8" customFormat="1" ht="20.25" x14ac:dyDescent="0.3">
      <c r="A37" s="11" t="s">
        <v>38</v>
      </c>
      <c r="B37" s="71">
        <v>37</v>
      </c>
      <c r="C37" s="94">
        <v>54</v>
      </c>
      <c r="D37" s="71">
        <v>292</v>
      </c>
      <c r="E37" s="94">
        <v>300</v>
      </c>
      <c r="F37" s="81">
        <f t="shared" ref="F37:F39" si="4">B37+D37</f>
        <v>329</v>
      </c>
      <c r="G37" s="82">
        <f t="shared" si="3"/>
        <v>354</v>
      </c>
      <c r="H37" s="9"/>
      <c r="I37" s="9"/>
    </row>
    <row r="38" spans="1:9" ht="20.25" x14ac:dyDescent="0.3">
      <c r="A38" s="56" t="s">
        <v>35</v>
      </c>
      <c r="B38" s="71">
        <v>34</v>
      </c>
      <c r="C38" s="94">
        <v>51</v>
      </c>
      <c r="D38" s="71">
        <v>219</v>
      </c>
      <c r="E38" s="94">
        <v>226</v>
      </c>
      <c r="F38" s="81">
        <f t="shared" si="4"/>
        <v>253</v>
      </c>
      <c r="G38" s="82">
        <f t="shared" si="3"/>
        <v>277</v>
      </c>
      <c r="H38" s="9"/>
    </row>
    <row r="39" spans="1:9" ht="21" thickBot="1" x14ac:dyDescent="0.35">
      <c r="A39" s="56" t="s">
        <v>36</v>
      </c>
      <c r="B39" s="75">
        <v>3</v>
      </c>
      <c r="C39" s="95">
        <v>3</v>
      </c>
      <c r="D39" s="89">
        <v>73</v>
      </c>
      <c r="E39" s="98">
        <v>74</v>
      </c>
      <c r="F39" s="83">
        <f t="shared" si="4"/>
        <v>76</v>
      </c>
      <c r="G39" s="84">
        <f t="shared" si="3"/>
        <v>77</v>
      </c>
      <c r="H39" s="9"/>
    </row>
    <row r="40" spans="1:9" ht="18" x14ac:dyDescent="0.25">
      <c r="A40" s="7"/>
      <c r="B40" s="7"/>
      <c r="C40" s="7"/>
      <c r="D40" s="7"/>
      <c r="E40" s="7"/>
      <c r="F40" s="7"/>
      <c r="G40" s="7"/>
      <c r="H40" s="7"/>
    </row>
    <row r="41" spans="1:9" s="8" customFormat="1" ht="18" x14ac:dyDescent="0.25">
      <c r="A41" s="7"/>
      <c r="B41" s="7"/>
      <c r="C41" s="7"/>
      <c r="D41" s="7"/>
      <c r="E41" s="7"/>
      <c r="F41" s="7"/>
      <c r="G41" s="7"/>
      <c r="H41" s="7"/>
      <c r="I41" s="9"/>
    </row>
    <row r="42" spans="1:9" s="8" customFormat="1" ht="18" x14ac:dyDescent="0.25">
      <c r="A42" s="7"/>
      <c r="B42" s="7"/>
      <c r="C42" s="7"/>
      <c r="D42" s="7"/>
      <c r="E42" s="7"/>
      <c r="F42" s="7"/>
      <c r="G42" s="7"/>
      <c r="H42" s="7"/>
      <c r="I42" s="9"/>
    </row>
    <row r="43" spans="1:9" s="8" customFormat="1" ht="20.25" x14ac:dyDescent="0.3">
      <c r="A43" s="4" t="s">
        <v>40</v>
      </c>
      <c r="B43" s="7"/>
      <c r="C43" s="7"/>
      <c r="D43" s="7"/>
      <c r="E43" s="7"/>
      <c r="F43" s="7"/>
      <c r="G43" s="7"/>
      <c r="H43" s="7"/>
      <c r="I43" s="9"/>
    </row>
  </sheetData>
  <sheetProtection selectLockedCells="1"/>
  <mergeCells count="8">
    <mergeCell ref="B33:C33"/>
    <mergeCell ref="D33:E33"/>
    <mergeCell ref="F33:G33"/>
    <mergeCell ref="A26:H26"/>
    <mergeCell ref="B14:C14"/>
    <mergeCell ref="D14:E14"/>
    <mergeCell ref="F14:G14"/>
    <mergeCell ref="A25:H25"/>
  </mergeCells>
  <phoneticPr fontId="9" type="noConversion"/>
  <pageMargins left="0.70866141732283472" right="0.70866141732283472" top="0.74803149606299213" bottom="0.74803149606299213" header="0.31496062992125984" footer="0.31496062992125984"/>
  <pageSetup paperSize="9" scale="49" orientation="landscape" r:id="rId1"/>
  <headerFooter>
    <oddHeader>&amp;L&amp;G&amp;C&amp;16Nr. 8 - Monitoring KAE-Covid-19 Missbrauchsbekämpfung</oddHeader>
    <oddFooter>&amp;L&amp;D&amp;R&amp;P/&amp;N</oddFooter>
  </headerFooter>
  <rowBreaks count="1" manualBreakCount="1">
    <brk id="41" max="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F72B-1980-47A4-86D6-8FE4812DC06F}">
  <sheetPr codeName="Feuil2"/>
  <dimension ref="A1:I42"/>
  <sheetViews>
    <sheetView view="pageBreakPreview" topLeftCell="A4" zoomScale="70" zoomScaleNormal="70" zoomScaleSheetLayoutView="70" workbookViewId="0">
      <selection activeCell="C42" sqref="C42"/>
    </sheetView>
  </sheetViews>
  <sheetFormatPr baseColWidth="10" defaultColWidth="10.625" defaultRowHeight="14.25" x14ac:dyDescent="0.2"/>
  <cols>
    <col min="1" max="1" width="45.875" customWidth="1"/>
    <col min="2" max="2" width="26" style="2" bestFit="1" customWidth="1"/>
    <col min="3" max="3" width="25.875" style="2" bestFit="1" customWidth="1"/>
    <col min="4" max="5" width="25.375" style="2" bestFit="1" customWidth="1"/>
    <col min="6" max="7" width="26.875" style="2" bestFit="1" customWidth="1"/>
    <col min="8" max="8" width="31.25" style="2" customWidth="1"/>
    <col min="9" max="9" width="24.625" style="2" bestFit="1" customWidth="1"/>
    <col min="10" max="10" width="26.375" customWidth="1"/>
  </cols>
  <sheetData>
    <row r="1" spans="1:8" x14ac:dyDescent="0.2">
      <c r="A1" s="8"/>
      <c r="B1" s="9"/>
      <c r="C1" s="9"/>
      <c r="D1" s="9"/>
      <c r="E1" s="9"/>
      <c r="F1" s="9"/>
      <c r="G1" s="9"/>
      <c r="H1" s="9"/>
    </row>
    <row r="2" spans="1:8" x14ac:dyDescent="0.2">
      <c r="A2" s="8"/>
      <c r="B2" s="9"/>
      <c r="C2" s="9"/>
      <c r="D2" s="9"/>
      <c r="E2" s="9"/>
      <c r="F2" s="9"/>
      <c r="G2" s="9"/>
      <c r="H2" s="9"/>
    </row>
    <row r="3" spans="1:8" x14ac:dyDescent="0.2">
      <c r="A3" s="8"/>
      <c r="B3" s="9"/>
      <c r="C3" s="9"/>
      <c r="D3" s="9"/>
      <c r="E3" s="9"/>
      <c r="F3" s="9"/>
      <c r="G3" s="9"/>
      <c r="H3" s="9"/>
    </row>
    <row r="4" spans="1:8" ht="15" x14ac:dyDescent="0.25">
      <c r="A4" s="10"/>
      <c r="B4" s="9"/>
      <c r="C4" s="9"/>
      <c r="D4" s="9"/>
      <c r="E4" s="9"/>
      <c r="F4" s="9"/>
      <c r="G4" s="9"/>
      <c r="H4" s="9"/>
    </row>
    <row r="5" spans="1:8" ht="15" x14ac:dyDescent="0.25">
      <c r="A5" s="10"/>
      <c r="B5" s="9"/>
      <c r="C5" s="9"/>
      <c r="D5" s="9"/>
      <c r="E5" s="9"/>
      <c r="F5" s="9"/>
      <c r="G5" s="9"/>
      <c r="H5" s="9"/>
    </row>
    <row r="6" spans="1:8" x14ac:dyDescent="0.2">
      <c r="A6" s="8"/>
      <c r="B6" s="9"/>
      <c r="C6" s="9"/>
      <c r="D6" s="9"/>
      <c r="E6" s="9"/>
      <c r="F6" s="9"/>
      <c r="G6" s="9"/>
      <c r="H6" s="9"/>
    </row>
    <row r="7" spans="1:8" x14ac:dyDescent="0.2">
      <c r="A7" s="8"/>
      <c r="B7" s="9"/>
      <c r="C7" s="9"/>
      <c r="D7" s="9"/>
      <c r="E7" s="9"/>
      <c r="F7" s="9"/>
      <c r="G7" s="9"/>
      <c r="H7" s="9"/>
    </row>
    <row r="8" spans="1:8" x14ac:dyDescent="0.2">
      <c r="A8" s="8"/>
      <c r="B8" s="9"/>
      <c r="C8" s="9"/>
      <c r="D8" s="9"/>
      <c r="E8" s="9"/>
      <c r="F8" s="9"/>
      <c r="G8" s="9"/>
      <c r="H8" s="9"/>
    </row>
    <row r="9" spans="1:8" ht="15" x14ac:dyDescent="0.25">
      <c r="A9" s="10" t="s">
        <v>50</v>
      </c>
      <c r="B9" s="9"/>
      <c r="C9" s="9"/>
      <c r="D9" s="9"/>
      <c r="E9" s="9"/>
      <c r="F9" s="9"/>
      <c r="G9" s="9"/>
      <c r="H9" s="9"/>
    </row>
    <row r="10" spans="1:8" ht="18" x14ac:dyDescent="0.25">
      <c r="A10" s="3"/>
      <c r="B10" s="9"/>
      <c r="C10" s="9"/>
      <c r="D10" s="9"/>
      <c r="E10" s="9"/>
      <c r="F10" s="9"/>
      <c r="G10" s="9"/>
      <c r="H10" s="9"/>
    </row>
    <row r="11" spans="1:8" ht="20.25" x14ac:dyDescent="0.3">
      <c r="A11" s="4" t="s">
        <v>6</v>
      </c>
      <c r="B11" s="5">
        <f>Deutsch!B12</f>
        <v>45356</v>
      </c>
      <c r="C11" s="9"/>
      <c r="D11" s="9"/>
      <c r="E11" s="9"/>
      <c r="F11" s="9"/>
      <c r="G11" s="9"/>
      <c r="H11" s="9"/>
    </row>
    <row r="12" spans="1:8" ht="15" thickBot="1" x14ac:dyDescent="0.25">
      <c r="A12" s="8"/>
      <c r="B12" s="9"/>
      <c r="C12" s="9"/>
      <c r="D12" s="9"/>
      <c r="E12" s="9"/>
      <c r="F12" s="9"/>
      <c r="G12" s="9"/>
      <c r="H12" s="9"/>
    </row>
    <row r="13" spans="1:8" ht="41.25" thickBot="1" x14ac:dyDescent="0.35">
      <c r="A13" s="6"/>
      <c r="B13" s="99" t="s">
        <v>13</v>
      </c>
      <c r="C13" s="100"/>
      <c r="D13" s="101" t="s">
        <v>60</v>
      </c>
      <c r="E13" s="102"/>
      <c r="F13" s="99" t="s">
        <v>51</v>
      </c>
      <c r="G13" s="104"/>
      <c r="H13" s="39" t="s">
        <v>52</v>
      </c>
    </row>
    <row r="14" spans="1:8" ht="21" thickBot="1" x14ac:dyDescent="0.35">
      <c r="A14" s="13" t="s">
        <v>8</v>
      </c>
      <c r="B14" s="14" t="s">
        <v>82</v>
      </c>
      <c r="C14" s="14" t="s">
        <v>79</v>
      </c>
      <c r="D14" s="15" t="str">
        <f xml:space="preserve"> B14</f>
        <v>Février 2024</v>
      </c>
      <c r="E14" s="16" t="str">
        <f t="shared" ref="E14:H14" si="0" xml:space="preserve"> C14</f>
        <v>Janvier 2024</v>
      </c>
      <c r="F14" s="14" t="str">
        <f t="shared" si="0"/>
        <v>Février 2024</v>
      </c>
      <c r="G14" s="37" t="str">
        <f t="shared" si="0"/>
        <v>Janvier 2024</v>
      </c>
      <c r="H14" s="40" t="str">
        <f t="shared" si="0"/>
        <v>Février 2024</v>
      </c>
    </row>
    <row r="15" spans="1:8" ht="21" thickBot="1" x14ac:dyDescent="0.35">
      <c r="A15" s="17" t="s">
        <v>17</v>
      </c>
      <c r="B15" s="63">
        <f>Deutsch!B16</f>
        <v>1268</v>
      </c>
      <c r="C15" s="42">
        <f>Deutsch!C16</f>
        <v>1268</v>
      </c>
      <c r="D15" s="64">
        <f>Deutsch!D16</f>
        <v>976</v>
      </c>
      <c r="E15" s="43">
        <f>Deutsch!E16</f>
        <v>976</v>
      </c>
      <c r="F15" s="65">
        <f>Deutsch!F16</f>
        <v>2244</v>
      </c>
      <c r="G15" s="50">
        <f>Deutsch!G16</f>
        <v>2244</v>
      </c>
      <c r="H15" s="66">
        <f>Deutsch!H16</f>
        <v>0</v>
      </c>
    </row>
    <row r="16" spans="1:8" ht="20.25" x14ac:dyDescent="0.3">
      <c r="A16" s="23" t="s">
        <v>53</v>
      </c>
      <c r="B16" s="67">
        <f>Deutsch!B17</f>
        <v>1231</v>
      </c>
      <c r="C16" s="44">
        <f>Deutsch!C17</f>
        <v>1214</v>
      </c>
      <c r="D16" s="68">
        <f>Deutsch!D17</f>
        <v>684</v>
      </c>
      <c r="E16" s="45">
        <f>Deutsch!E17</f>
        <v>676</v>
      </c>
      <c r="F16" s="69">
        <f>Deutsch!F17</f>
        <v>1915</v>
      </c>
      <c r="G16" s="51">
        <f>Deutsch!G17</f>
        <v>1890</v>
      </c>
      <c r="H16" s="70">
        <f>Deutsch!H17</f>
        <v>25</v>
      </c>
    </row>
    <row r="17" spans="1:8" ht="60" customHeight="1" x14ac:dyDescent="0.3">
      <c r="A17" s="24" t="s">
        <v>66</v>
      </c>
      <c r="B17" s="71">
        <f>Deutsch!B18</f>
        <v>457</v>
      </c>
      <c r="C17" s="46">
        <f>Deutsch!C18</f>
        <v>457</v>
      </c>
      <c r="D17" s="72">
        <f>Deutsch!D18</f>
        <v>551</v>
      </c>
      <c r="E17" s="47">
        <f>Deutsch!E18</f>
        <v>551</v>
      </c>
      <c r="F17" s="73">
        <f>Deutsch!F18</f>
        <v>1008</v>
      </c>
      <c r="G17" s="52">
        <f>Deutsch!G18</f>
        <v>1008</v>
      </c>
      <c r="H17" s="74">
        <f>Deutsch!H18</f>
        <v>0</v>
      </c>
    </row>
    <row r="18" spans="1:8" ht="40.5" x14ac:dyDescent="0.3">
      <c r="A18" s="24" t="s">
        <v>67</v>
      </c>
      <c r="B18" s="71">
        <f>Deutsch!B19</f>
        <v>774</v>
      </c>
      <c r="C18" s="46">
        <f>Deutsch!C19</f>
        <v>757</v>
      </c>
      <c r="D18" s="72">
        <f>Deutsch!D19</f>
        <v>133</v>
      </c>
      <c r="E18" s="47">
        <f>Deutsch!E19</f>
        <v>125</v>
      </c>
      <c r="F18" s="73">
        <f>Deutsch!F19</f>
        <v>907</v>
      </c>
      <c r="G18" s="52">
        <f>Deutsch!G19</f>
        <v>882</v>
      </c>
      <c r="H18" s="74">
        <f>Deutsch!H19</f>
        <v>25</v>
      </c>
    </row>
    <row r="19" spans="1:8" ht="20.25" x14ac:dyDescent="0.3">
      <c r="A19" s="25" t="s">
        <v>54</v>
      </c>
      <c r="B19" s="71">
        <f>Deutsch!B20</f>
        <v>199</v>
      </c>
      <c r="C19" s="46">
        <f>Deutsch!C20</f>
        <v>195</v>
      </c>
      <c r="D19" s="72">
        <f>Deutsch!D20</f>
        <v>18</v>
      </c>
      <c r="E19" s="47">
        <f>Deutsch!E20</f>
        <v>18</v>
      </c>
      <c r="F19" s="73">
        <f>Deutsch!F20</f>
        <v>217</v>
      </c>
      <c r="G19" s="52">
        <f>Deutsch!G20</f>
        <v>213</v>
      </c>
      <c r="H19" s="74">
        <f>Deutsch!H20</f>
        <v>4</v>
      </c>
    </row>
    <row r="20" spans="1:8" ht="20.25" x14ac:dyDescent="0.3">
      <c r="A20" s="25" t="s">
        <v>55</v>
      </c>
      <c r="B20" s="71">
        <f>Deutsch!B21</f>
        <v>495</v>
      </c>
      <c r="C20" s="46">
        <f>Deutsch!C21</f>
        <v>486</v>
      </c>
      <c r="D20" s="72">
        <f>Deutsch!D21</f>
        <v>99</v>
      </c>
      <c r="E20" s="47">
        <f>Deutsch!E21</f>
        <v>92</v>
      </c>
      <c r="F20" s="73">
        <f>Deutsch!F21</f>
        <v>594</v>
      </c>
      <c r="G20" s="52">
        <f>Deutsch!G21</f>
        <v>578</v>
      </c>
      <c r="H20" s="74">
        <f>Deutsch!H21</f>
        <v>16</v>
      </c>
    </row>
    <row r="21" spans="1:8" ht="24" thickBot="1" x14ac:dyDescent="0.35">
      <c r="A21" s="26" t="s">
        <v>56</v>
      </c>
      <c r="B21" s="75">
        <f>Deutsch!B22</f>
        <v>80</v>
      </c>
      <c r="C21" s="48">
        <f>Deutsch!C22</f>
        <v>76</v>
      </c>
      <c r="D21" s="76">
        <f>Deutsch!D22</f>
        <v>16</v>
      </c>
      <c r="E21" s="49">
        <f>Deutsch!E22</f>
        <v>15</v>
      </c>
      <c r="F21" s="77">
        <f>Deutsch!F22</f>
        <v>96</v>
      </c>
      <c r="G21" s="53">
        <f>Deutsch!G22</f>
        <v>91</v>
      </c>
      <c r="H21" s="78">
        <f>Deutsch!H22</f>
        <v>5</v>
      </c>
    </row>
    <row r="22" spans="1:8" ht="21" thickBot="1" x14ac:dyDescent="0.35">
      <c r="A22" s="30" t="s">
        <v>9</v>
      </c>
      <c r="B22" s="18">
        <f>Deutsch!B23</f>
        <v>116129626.19</v>
      </c>
      <c r="C22" s="19">
        <f>Deutsch!C23</f>
        <v>114648216.41</v>
      </c>
      <c r="D22" s="20">
        <f>Deutsch!D23</f>
        <v>15574029.251</v>
      </c>
      <c r="E22" s="21">
        <f>Deutsch!E23</f>
        <v>14495597.751</v>
      </c>
      <c r="F22" s="22">
        <f>Deutsch!F23</f>
        <v>131703655.441</v>
      </c>
      <c r="G22" s="38">
        <f>Deutsch!G23</f>
        <v>129143814.161</v>
      </c>
      <c r="H22" s="38">
        <f>Deutsch!H23</f>
        <v>2559841.2800000012</v>
      </c>
    </row>
    <row r="23" spans="1:8" x14ac:dyDescent="0.2">
      <c r="A23" s="8"/>
      <c r="B23" s="9"/>
      <c r="C23" s="9"/>
      <c r="D23" s="9"/>
      <c r="E23" s="9"/>
      <c r="F23" s="9"/>
      <c r="G23" s="9"/>
      <c r="H23" s="9"/>
    </row>
    <row r="24" spans="1:8" ht="30.75" customHeight="1" x14ac:dyDescent="0.2">
      <c r="A24" s="103" t="s">
        <v>15</v>
      </c>
      <c r="B24" s="103"/>
      <c r="C24" s="103"/>
      <c r="D24" s="103"/>
      <c r="E24" s="103"/>
      <c r="F24" s="103"/>
      <c r="G24" s="103"/>
      <c r="H24" s="103"/>
    </row>
    <row r="25" spans="1:8" ht="21" customHeight="1" x14ac:dyDescent="0.2">
      <c r="A25" s="103" t="s">
        <v>11</v>
      </c>
      <c r="B25" s="103"/>
      <c r="C25" s="103"/>
      <c r="D25" s="103"/>
      <c r="E25" s="103"/>
      <c r="F25" s="103"/>
      <c r="G25" s="103"/>
      <c r="H25" s="103"/>
    </row>
    <row r="26" spans="1:8" ht="16.5" customHeight="1" x14ac:dyDescent="0.2">
      <c r="A26" s="103" t="s">
        <v>12</v>
      </c>
      <c r="B26" s="103"/>
      <c r="C26" s="103"/>
      <c r="D26" s="103"/>
      <c r="E26" s="103"/>
      <c r="F26" s="103"/>
      <c r="G26" s="103"/>
      <c r="H26" s="103"/>
    </row>
    <row r="27" spans="1:8" x14ac:dyDescent="0.2">
      <c r="A27" s="41"/>
      <c r="B27" s="41"/>
      <c r="C27" s="41"/>
      <c r="D27" s="41"/>
      <c r="E27" s="41"/>
      <c r="F27" s="41"/>
      <c r="G27" s="41"/>
      <c r="H27" s="41"/>
    </row>
    <row r="28" spans="1:8" x14ac:dyDescent="0.2">
      <c r="A28" s="8"/>
      <c r="B28" s="9"/>
      <c r="C28" s="9"/>
      <c r="D28" s="9"/>
      <c r="E28" s="9"/>
      <c r="F28" s="9"/>
      <c r="G28" s="9"/>
      <c r="H28" s="9"/>
    </row>
    <row r="29" spans="1:8" ht="20.25" x14ac:dyDescent="0.3">
      <c r="A29" s="55" t="s">
        <v>57</v>
      </c>
      <c r="B29" s="9"/>
      <c r="C29" s="9"/>
      <c r="D29" s="9"/>
      <c r="E29" s="9"/>
      <c r="F29" s="9"/>
      <c r="G29" s="9"/>
      <c r="H29" s="9"/>
    </row>
    <row r="30" spans="1:8" ht="15" thickBot="1" x14ac:dyDescent="0.25">
      <c r="A30" s="8"/>
      <c r="B30" s="9"/>
      <c r="C30" s="9"/>
      <c r="D30" s="9"/>
      <c r="E30" s="9"/>
      <c r="F30" s="9"/>
      <c r="G30" s="9"/>
      <c r="H30" s="9"/>
    </row>
    <row r="31" spans="1:8" ht="21" thickBot="1" x14ac:dyDescent="0.35">
      <c r="A31" s="6"/>
      <c r="B31" s="99" t="s">
        <v>7</v>
      </c>
      <c r="C31" s="100"/>
      <c r="D31" s="101" t="s">
        <v>58</v>
      </c>
      <c r="E31" s="102"/>
      <c r="F31" s="99" t="s">
        <v>51</v>
      </c>
      <c r="G31" s="102"/>
      <c r="H31" s="9"/>
    </row>
    <row r="32" spans="1:8" ht="21" thickBot="1" x14ac:dyDescent="0.35">
      <c r="A32" s="13" t="s">
        <v>8</v>
      </c>
      <c r="B32" s="27" t="str">
        <f xml:space="preserve"> B14</f>
        <v>Février 2024</v>
      </c>
      <c r="C32" s="28" t="str">
        <f t="shared" ref="C32:G32" si="1" xml:space="preserve"> C14</f>
        <v>Janvier 2024</v>
      </c>
      <c r="D32" s="28" t="str">
        <f t="shared" si="1"/>
        <v>Février 2024</v>
      </c>
      <c r="E32" s="29" t="str">
        <f t="shared" si="1"/>
        <v>Janvier 2024</v>
      </c>
      <c r="F32" s="31" t="str">
        <f t="shared" si="1"/>
        <v>Février 2024</v>
      </c>
      <c r="G32" s="29" t="str">
        <f t="shared" si="1"/>
        <v>Janvier 2024</v>
      </c>
      <c r="H32" s="9"/>
    </row>
    <row r="33" spans="1:8" ht="20.25" x14ac:dyDescent="0.3">
      <c r="A33" s="12" t="s">
        <v>17</v>
      </c>
      <c r="B33" s="85">
        <f>Deutsch!B35</f>
        <v>1268</v>
      </c>
      <c r="C33" s="54">
        <f>Deutsch!C35</f>
        <v>1268</v>
      </c>
      <c r="D33" s="86">
        <f>Deutsch!D35</f>
        <v>976</v>
      </c>
      <c r="E33" s="32">
        <f>Deutsch!E35</f>
        <v>976</v>
      </c>
      <c r="F33" s="79">
        <f>Deutsch!F35</f>
        <v>2244</v>
      </c>
      <c r="G33" s="80">
        <f>Deutsch!G35</f>
        <v>2244</v>
      </c>
      <c r="H33" s="9"/>
    </row>
    <row r="34" spans="1:8" ht="20.25" x14ac:dyDescent="0.3">
      <c r="A34" s="11" t="s">
        <v>68</v>
      </c>
      <c r="B34" s="71">
        <f>Deutsch!B36</f>
        <v>1231</v>
      </c>
      <c r="C34" s="46">
        <f>Deutsch!C36</f>
        <v>1214</v>
      </c>
      <c r="D34" s="87">
        <f>Deutsch!D36</f>
        <v>684</v>
      </c>
      <c r="E34" s="33">
        <f>Deutsch!E36</f>
        <v>676</v>
      </c>
      <c r="F34" s="81">
        <f>Deutsch!F36</f>
        <v>1915</v>
      </c>
      <c r="G34" s="82">
        <f>Deutsch!G36</f>
        <v>1890</v>
      </c>
      <c r="H34" s="9"/>
    </row>
    <row r="35" spans="1:8" ht="20.25" x14ac:dyDescent="0.3">
      <c r="A35" s="11" t="s">
        <v>69</v>
      </c>
      <c r="B35" s="71">
        <f>Deutsch!B37</f>
        <v>37</v>
      </c>
      <c r="C35" s="46">
        <f>Deutsch!C37</f>
        <v>54</v>
      </c>
      <c r="D35" s="46">
        <f>Deutsch!D37</f>
        <v>292</v>
      </c>
      <c r="E35" s="34">
        <f>Deutsch!E37</f>
        <v>300</v>
      </c>
      <c r="F35" s="81">
        <f>Deutsch!F37</f>
        <v>329</v>
      </c>
      <c r="G35" s="82">
        <f>Deutsch!G37</f>
        <v>354</v>
      </c>
      <c r="H35" s="9"/>
    </row>
    <row r="36" spans="1:8" ht="20.25" x14ac:dyDescent="0.3">
      <c r="A36" s="58" t="s">
        <v>77</v>
      </c>
      <c r="B36" s="71">
        <f>Deutsch!B38</f>
        <v>34</v>
      </c>
      <c r="C36" s="46">
        <f>Deutsch!C38</f>
        <v>51</v>
      </c>
      <c r="D36" s="88">
        <f>Deutsch!D38</f>
        <v>219</v>
      </c>
      <c r="E36" s="35">
        <f>Deutsch!E38</f>
        <v>226</v>
      </c>
      <c r="F36" s="81">
        <f>Deutsch!F38</f>
        <v>253</v>
      </c>
      <c r="G36" s="82">
        <f>Deutsch!G38</f>
        <v>277</v>
      </c>
      <c r="H36" s="9"/>
    </row>
    <row r="37" spans="1:8" ht="39.950000000000003" customHeight="1" thickBot="1" x14ac:dyDescent="0.35">
      <c r="A37" s="58" t="s">
        <v>76</v>
      </c>
      <c r="B37" s="75">
        <f>Deutsch!B39</f>
        <v>3</v>
      </c>
      <c r="C37" s="48">
        <f>Deutsch!C39</f>
        <v>3</v>
      </c>
      <c r="D37" s="89">
        <f>Deutsch!D39</f>
        <v>73</v>
      </c>
      <c r="E37" s="36">
        <f>Deutsch!E39</f>
        <v>74</v>
      </c>
      <c r="F37" s="83">
        <f>Deutsch!F39</f>
        <v>76</v>
      </c>
      <c r="G37" s="84">
        <f>Deutsch!G39</f>
        <v>77</v>
      </c>
      <c r="H37" s="9"/>
    </row>
    <row r="38" spans="1:8" ht="18" x14ac:dyDescent="0.25">
      <c r="A38" s="7"/>
      <c r="B38" s="7"/>
      <c r="C38" s="7"/>
      <c r="D38" s="7"/>
      <c r="E38" s="7"/>
      <c r="F38" s="7"/>
      <c r="G38" s="7"/>
      <c r="H38" s="9"/>
    </row>
    <row r="39" spans="1:8" ht="18" x14ac:dyDescent="0.25">
      <c r="A39" s="7"/>
      <c r="B39" s="7"/>
      <c r="C39" s="7"/>
      <c r="D39" s="7"/>
      <c r="E39" s="7"/>
      <c r="F39" s="7"/>
      <c r="G39" s="7"/>
      <c r="H39" s="7"/>
    </row>
    <row r="40" spans="1:8" x14ac:dyDescent="0.2">
      <c r="A40" s="41"/>
      <c r="B40" s="41"/>
      <c r="C40" s="41"/>
      <c r="D40" s="41"/>
      <c r="E40" s="41"/>
      <c r="F40" s="41"/>
      <c r="G40" s="41"/>
      <c r="H40" s="41"/>
    </row>
    <row r="41" spans="1:8" x14ac:dyDescent="0.2">
      <c r="A41" s="8"/>
      <c r="B41" s="9"/>
      <c r="C41" s="9"/>
      <c r="D41" s="9"/>
      <c r="E41" s="9"/>
      <c r="F41" s="9"/>
      <c r="G41" s="9"/>
      <c r="H41" s="9"/>
    </row>
    <row r="42" spans="1:8" ht="20.25" x14ac:dyDescent="0.3">
      <c r="A42" s="55" t="s">
        <v>59</v>
      </c>
      <c r="B42" s="7"/>
      <c r="C42" s="7"/>
      <c r="D42" s="7"/>
      <c r="E42" s="7"/>
      <c r="F42" s="7"/>
      <c r="G42" s="7"/>
      <c r="H42" s="7"/>
    </row>
  </sheetData>
  <sheetProtection selectLockedCells="1"/>
  <mergeCells count="9">
    <mergeCell ref="B31:C31"/>
    <mergeCell ref="D31:E31"/>
    <mergeCell ref="F31:G31"/>
    <mergeCell ref="B13:C13"/>
    <mergeCell ref="D13:E13"/>
    <mergeCell ref="F13:G13"/>
    <mergeCell ref="A24:H24"/>
    <mergeCell ref="A25:H25"/>
    <mergeCell ref="A26:H26"/>
  </mergeCells>
  <pageMargins left="0.70866141732283472" right="0.70866141732283472" top="0.74803149606299213" bottom="0.74803149606299213" header="0.31496062992125984" footer="0.31496062992125984"/>
  <pageSetup paperSize="9" scale="49" orientation="landscape" r:id="rId1"/>
  <headerFooter>
    <oddHeader>&amp;L&amp;G&amp;C&amp;16Nr. 8 - Monitoring KAE-Covid-19 Missbrauchsbekämpfung</oddHeader>
    <oddFooter>&amp;L&amp;D&amp;R&amp;P/&amp;N</oddFooter>
  </headerFooter>
  <rowBreaks count="1" manualBreakCount="1">
    <brk id="39" max="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BF4E-7417-45CA-BD11-54A94E8FD4F2}">
  <sheetPr codeName="Feuil3"/>
  <dimension ref="A4:I41"/>
  <sheetViews>
    <sheetView tabSelected="1" view="pageBreakPreview" zoomScale="70" zoomScaleNormal="70" zoomScaleSheetLayoutView="70" workbookViewId="0">
      <selection activeCell="A9" sqref="A9"/>
    </sheetView>
  </sheetViews>
  <sheetFormatPr baseColWidth="10" defaultColWidth="10.625" defaultRowHeight="14.25" x14ac:dyDescent="0.2"/>
  <cols>
    <col min="1" max="1" width="45" customWidth="1"/>
    <col min="2" max="2" width="25.875" style="2" customWidth="1"/>
    <col min="3" max="3" width="25.875" style="2" bestFit="1" customWidth="1"/>
    <col min="4" max="5" width="25.375" style="2" bestFit="1" customWidth="1"/>
    <col min="6" max="7" width="26.875" style="2" bestFit="1" customWidth="1"/>
    <col min="8" max="8" width="26.75" style="2" customWidth="1"/>
    <col min="9" max="9" width="24.625" style="2" bestFit="1" customWidth="1"/>
    <col min="10" max="10" width="26.375" customWidth="1"/>
  </cols>
  <sheetData>
    <row r="4" spans="1:8" ht="15" x14ac:dyDescent="0.25">
      <c r="A4" s="1"/>
    </row>
    <row r="5" spans="1:8" ht="15" x14ac:dyDescent="0.25">
      <c r="A5" s="1"/>
    </row>
    <row r="9" spans="1:8" ht="15" x14ac:dyDescent="0.25">
      <c r="A9" s="10" t="s">
        <v>43</v>
      </c>
    </row>
    <row r="10" spans="1:8" ht="18" x14ac:dyDescent="0.25">
      <c r="A10" s="3"/>
    </row>
    <row r="11" spans="1:8" ht="20.25" x14ac:dyDescent="0.3">
      <c r="A11" s="4" t="s">
        <v>45</v>
      </c>
      <c r="B11" s="5">
        <f>Français!B11</f>
        <v>45356</v>
      </c>
    </row>
    <row r="12" spans="1:8" ht="15" thickBot="1" x14ac:dyDescent="0.25"/>
    <row r="13" spans="1:8" ht="41.25" thickBot="1" x14ac:dyDescent="0.35">
      <c r="A13" s="6"/>
      <c r="B13" s="99" t="s">
        <v>22</v>
      </c>
      <c r="C13" s="100"/>
      <c r="D13" s="101" t="s">
        <v>46</v>
      </c>
      <c r="E13" s="102"/>
      <c r="F13" s="99" t="s">
        <v>23</v>
      </c>
      <c r="G13" s="104"/>
      <c r="H13" s="39" t="s">
        <v>61</v>
      </c>
    </row>
    <row r="14" spans="1:8" ht="21" thickBot="1" x14ac:dyDescent="0.35">
      <c r="A14" s="13" t="s">
        <v>19</v>
      </c>
      <c r="B14" s="14" t="s">
        <v>83</v>
      </c>
      <c r="C14" s="14" t="s">
        <v>80</v>
      </c>
      <c r="D14" s="15" t="str">
        <f>B14</f>
        <v>Febbraio 2024</v>
      </c>
      <c r="E14" s="16" t="str">
        <f t="shared" ref="E14:H14" si="0">C14</f>
        <v>Gennaio 2024</v>
      </c>
      <c r="F14" s="14" t="str">
        <f t="shared" si="0"/>
        <v>Febbraio 2024</v>
      </c>
      <c r="G14" s="37" t="str">
        <f t="shared" si="0"/>
        <v>Gennaio 2024</v>
      </c>
      <c r="H14" s="40" t="str">
        <f t="shared" si="0"/>
        <v>Febbraio 2024</v>
      </c>
    </row>
    <row r="15" spans="1:8" ht="21" thickBot="1" x14ac:dyDescent="0.35">
      <c r="A15" s="17" t="s">
        <v>41</v>
      </c>
      <c r="B15" s="63">
        <f>Deutsch!B16</f>
        <v>1268</v>
      </c>
      <c r="C15" s="42">
        <f>Deutsch!C16</f>
        <v>1268</v>
      </c>
      <c r="D15" s="64">
        <f>Deutsch!D16</f>
        <v>976</v>
      </c>
      <c r="E15" s="43">
        <f>Deutsch!E16</f>
        <v>976</v>
      </c>
      <c r="F15" s="65">
        <f>Deutsch!F16</f>
        <v>2244</v>
      </c>
      <c r="G15" s="50">
        <f>Deutsch!G16</f>
        <v>2244</v>
      </c>
      <c r="H15" s="66">
        <f>Deutsch!H16</f>
        <v>0</v>
      </c>
    </row>
    <row r="16" spans="1:8" ht="20.25" x14ac:dyDescent="0.3">
      <c r="A16" s="23" t="s">
        <v>18</v>
      </c>
      <c r="B16" s="67">
        <f>Deutsch!B17</f>
        <v>1231</v>
      </c>
      <c r="C16" s="44">
        <f>Deutsch!C17</f>
        <v>1214</v>
      </c>
      <c r="D16" s="68">
        <f>Deutsch!D17</f>
        <v>684</v>
      </c>
      <c r="E16" s="45">
        <f>Deutsch!E17</f>
        <v>676</v>
      </c>
      <c r="F16" s="69">
        <f>Deutsch!F17</f>
        <v>1915</v>
      </c>
      <c r="G16" s="51">
        <f>Deutsch!G17</f>
        <v>1890</v>
      </c>
      <c r="H16" s="70">
        <f>Deutsch!H17</f>
        <v>25</v>
      </c>
    </row>
    <row r="17" spans="1:8" ht="39.75" customHeight="1" x14ac:dyDescent="0.3">
      <c r="A17" s="24" t="s">
        <v>70</v>
      </c>
      <c r="B17" s="71">
        <f>Deutsch!B18</f>
        <v>457</v>
      </c>
      <c r="C17" s="46">
        <f>Deutsch!C18</f>
        <v>457</v>
      </c>
      <c r="D17" s="72">
        <f>Deutsch!D18</f>
        <v>551</v>
      </c>
      <c r="E17" s="47">
        <f>Deutsch!E18</f>
        <v>551</v>
      </c>
      <c r="F17" s="73">
        <f>Deutsch!F18</f>
        <v>1008</v>
      </c>
      <c r="G17" s="52">
        <f>Deutsch!G18</f>
        <v>1008</v>
      </c>
      <c r="H17" s="74">
        <f>Deutsch!H18</f>
        <v>0</v>
      </c>
    </row>
    <row r="18" spans="1:8" ht="20.25" customHeight="1" x14ac:dyDescent="0.3">
      <c r="A18" s="24" t="s">
        <v>65</v>
      </c>
      <c r="B18" s="71">
        <f>Deutsch!B19</f>
        <v>774</v>
      </c>
      <c r="C18" s="46">
        <f>Deutsch!C19</f>
        <v>757</v>
      </c>
      <c r="D18" s="72">
        <f>Deutsch!D19</f>
        <v>133</v>
      </c>
      <c r="E18" s="47">
        <f>Deutsch!E19</f>
        <v>125</v>
      </c>
      <c r="F18" s="73">
        <f>Deutsch!F19</f>
        <v>907</v>
      </c>
      <c r="G18" s="52">
        <f>Deutsch!G19</f>
        <v>882</v>
      </c>
      <c r="H18" s="74">
        <f>Deutsch!H19</f>
        <v>25</v>
      </c>
    </row>
    <row r="19" spans="1:8" ht="40.5" x14ac:dyDescent="0.3">
      <c r="A19" s="60" t="s">
        <v>73</v>
      </c>
      <c r="B19" s="71">
        <f>Deutsch!B20</f>
        <v>199</v>
      </c>
      <c r="C19" s="46">
        <f>Deutsch!C20</f>
        <v>195</v>
      </c>
      <c r="D19" s="72">
        <f>Deutsch!D20</f>
        <v>18</v>
      </c>
      <c r="E19" s="47">
        <f>Deutsch!E20</f>
        <v>18</v>
      </c>
      <c r="F19" s="73">
        <f>Deutsch!F20</f>
        <v>217</v>
      </c>
      <c r="G19" s="52">
        <f>Deutsch!G20</f>
        <v>213</v>
      </c>
      <c r="H19" s="74">
        <f>Deutsch!H20</f>
        <v>4</v>
      </c>
    </row>
    <row r="20" spans="1:8" ht="20.25" x14ac:dyDescent="0.3">
      <c r="A20" s="60" t="s">
        <v>75</v>
      </c>
      <c r="B20" s="71">
        <f>Deutsch!B21</f>
        <v>495</v>
      </c>
      <c r="C20" s="46">
        <f>Deutsch!C21</f>
        <v>486</v>
      </c>
      <c r="D20" s="72">
        <f>Deutsch!D21</f>
        <v>99</v>
      </c>
      <c r="E20" s="47">
        <f>Deutsch!E21</f>
        <v>92</v>
      </c>
      <c r="F20" s="73">
        <f>Deutsch!F21</f>
        <v>594</v>
      </c>
      <c r="G20" s="52">
        <f>Deutsch!G21</f>
        <v>578</v>
      </c>
      <c r="H20" s="74">
        <f>Deutsch!H21</f>
        <v>16</v>
      </c>
    </row>
    <row r="21" spans="1:8" ht="24" thickBot="1" x14ac:dyDescent="0.35">
      <c r="A21" s="62" t="s">
        <v>74</v>
      </c>
      <c r="B21" s="75">
        <f>Deutsch!B22</f>
        <v>80</v>
      </c>
      <c r="C21" s="48">
        <f>Deutsch!C22</f>
        <v>76</v>
      </c>
      <c r="D21" s="76">
        <f>Deutsch!D22</f>
        <v>16</v>
      </c>
      <c r="E21" s="49">
        <f>Deutsch!E22</f>
        <v>15</v>
      </c>
      <c r="F21" s="77">
        <f>Deutsch!F22</f>
        <v>96</v>
      </c>
      <c r="G21" s="53">
        <f>Deutsch!G22</f>
        <v>91</v>
      </c>
      <c r="H21" s="78">
        <f>Deutsch!H22</f>
        <v>5</v>
      </c>
    </row>
    <row r="22" spans="1:8" ht="21" thickBot="1" x14ac:dyDescent="0.35">
      <c r="A22" s="30" t="s">
        <v>20</v>
      </c>
      <c r="B22" s="18">
        <f>Deutsch!B23</f>
        <v>116129626.19</v>
      </c>
      <c r="C22" s="19">
        <f>Deutsch!C23</f>
        <v>114648216.41</v>
      </c>
      <c r="D22" s="20">
        <f>Deutsch!D23</f>
        <v>15574029.251</v>
      </c>
      <c r="E22" s="21">
        <f>Deutsch!E23</f>
        <v>14495597.751</v>
      </c>
      <c r="F22" s="22">
        <f>Deutsch!F23</f>
        <v>131703655.441</v>
      </c>
      <c r="G22" s="38">
        <f>Deutsch!G23</f>
        <v>129143814.161</v>
      </c>
      <c r="H22" s="38">
        <f>Deutsch!H23</f>
        <v>2559841.2800000012</v>
      </c>
    </row>
    <row r="24" spans="1:8" ht="36.6" customHeight="1" x14ac:dyDescent="0.2">
      <c r="A24" s="103" t="s">
        <v>49</v>
      </c>
      <c r="B24" s="103"/>
      <c r="C24" s="103"/>
      <c r="D24" s="103"/>
      <c r="E24" s="103"/>
      <c r="F24" s="103"/>
      <c r="G24" s="103"/>
      <c r="H24" s="103"/>
    </row>
    <row r="25" spans="1:8" ht="17.25" customHeight="1" x14ac:dyDescent="0.2">
      <c r="A25" s="103" t="s">
        <v>42</v>
      </c>
      <c r="B25" s="103"/>
      <c r="C25" s="103"/>
      <c r="D25" s="103"/>
      <c r="E25" s="103"/>
      <c r="F25" s="103"/>
      <c r="G25" s="103"/>
      <c r="H25" s="103"/>
    </row>
    <row r="26" spans="1:8" ht="24" customHeight="1" x14ac:dyDescent="0.2">
      <c r="A26" s="103" t="s">
        <v>48</v>
      </c>
      <c r="B26" s="103"/>
      <c r="C26" s="103"/>
      <c r="D26" s="103"/>
      <c r="E26" s="103"/>
      <c r="F26" s="103"/>
      <c r="G26" s="103"/>
      <c r="H26" s="103"/>
    </row>
    <row r="28" spans="1:8" ht="20.25" x14ac:dyDescent="0.3">
      <c r="A28" s="4" t="s">
        <v>44</v>
      </c>
      <c r="H28" s="9"/>
    </row>
    <row r="29" spans="1:8" ht="15" thickBot="1" x14ac:dyDescent="0.25">
      <c r="H29" s="9"/>
    </row>
    <row r="30" spans="1:8" ht="23.25" customHeight="1" thickBot="1" x14ac:dyDescent="0.35">
      <c r="A30" s="6"/>
      <c r="B30" s="99" t="s">
        <v>21</v>
      </c>
      <c r="C30" s="100"/>
      <c r="D30" s="101" t="s">
        <v>47</v>
      </c>
      <c r="E30" s="102"/>
      <c r="F30" s="99" t="s">
        <v>23</v>
      </c>
      <c r="G30" s="102"/>
      <c r="H30" s="9"/>
    </row>
    <row r="31" spans="1:8" ht="21" thickBot="1" x14ac:dyDescent="0.35">
      <c r="A31" s="13" t="s">
        <v>19</v>
      </c>
      <c r="B31" s="27" t="str">
        <f xml:space="preserve"> B14</f>
        <v>Febbraio 2024</v>
      </c>
      <c r="C31" s="28" t="str">
        <f t="shared" ref="C31:G31" si="1" xml:space="preserve"> C14</f>
        <v>Gennaio 2024</v>
      </c>
      <c r="D31" s="28" t="str">
        <f t="shared" si="1"/>
        <v>Febbraio 2024</v>
      </c>
      <c r="E31" s="29" t="str">
        <f t="shared" si="1"/>
        <v>Gennaio 2024</v>
      </c>
      <c r="F31" s="31" t="str">
        <f t="shared" si="1"/>
        <v>Febbraio 2024</v>
      </c>
      <c r="G31" s="29" t="str">
        <f t="shared" si="1"/>
        <v>Gennaio 2024</v>
      </c>
      <c r="H31" s="9"/>
    </row>
    <row r="32" spans="1:8" ht="20.25" x14ac:dyDescent="0.3">
      <c r="A32" s="12" t="s">
        <v>41</v>
      </c>
      <c r="B32" s="85">
        <f xml:space="preserve"> Deutsch!B35</f>
        <v>1268</v>
      </c>
      <c r="C32" s="54">
        <f xml:space="preserve"> Deutsch!C35</f>
        <v>1268</v>
      </c>
      <c r="D32" s="86">
        <f xml:space="preserve"> Deutsch!D35</f>
        <v>976</v>
      </c>
      <c r="E32" s="32">
        <f xml:space="preserve"> Deutsch!E35</f>
        <v>976</v>
      </c>
      <c r="F32" s="79">
        <f xml:space="preserve"> Deutsch!F35</f>
        <v>2244</v>
      </c>
      <c r="G32" s="80">
        <f xml:space="preserve"> Deutsch!G35</f>
        <v>2244</v>
      </c>
      <c r="H32" s="9"/>
    </row>
    <row r="33" spans="1:9" ht="20.25" x14ac:dyDescent="0.3">
      <c r="A33" s="11" t="s">
        <v>62</v>
      </c>
      <c r="B33" s="71">
        <f xml:space="preserve"> Deutsch!B36</f>
        <v>1231</v>
      </c>
      <c r="C33" s="46">
        <f xml:space="preserve"> Deutsch!C36</f>
        <v>1214</v>
      </c>
      <c r="D33" s="87">
        <f xml:space="preserve"> Deutsch!D36</f>
        <v>684</v>
      </c>
      <c r="E33" s="33">
        <f xml:space="preserve"> Deutsch!E36</f>
        <v>676</v>
      </c>
      <c r="F33" s="81">
        <f xml:space="preserve"> Deutsch!F36</f>
        <v>1915</v>
      </c>
      <c r="G33" s="82">
        <f xml:space="preserve"> Deutsch!G36</f>
        <v>1890</v>
      </c>
      <c r="H33" s="9"/>
    </row>
    <row r="34" spans="1:9" ht="20.25" x14ac:dyDescent="0.3">
      <c r="A34" s="11" t="s">
        <v>63</v>
      </c>
      <c r="B34" s="71">
        <f xml:space="preserve"> Deutsch!B37</f>
        <v>37</v>
      </c>
      <c r="C34" s="46">
        <f xml:space="preserve"> Deutsch!C37</f>
        <v>54</v>
      </c>
      <c r="D34" s="46">
        <f xml:space="preserve"> Deutsch!D37</f>
        <v>292</v>
      </c>
      <c r="E34" s="34">
        <f xml:space="preserve"> Deutsch!E37</f>
        <v>300</v>
      </c>
      <c r="F34" s="81">
        <f xml:space="preserve"> Deutsch!F37</f>
        <v>329</v>
      </c>
      <c r="G34" s="82">
        <f xml:space="preserve"> Deutsch!G37</f>
        <v>354</v>
      </c>
      <c r="H34" s="9"/>
    </row>
    <row r="35" spans="1:9" ht="20.25" x14ac:dyDescent="0.3">
      <c r="A35" s="57" t="s">
        <v>71</v>
      </c>
      <c r="B35" s="71">
        <f xml:space="preserve"> Deutsch!B38</f>
        <v>34</v>
      </c>
      <c r="C35" s="46">
        <f xml:space="preserve"> Deutsch!C38</f>
        <v>51</v>
      </c>
      <c r="D35" s="88">
        <f xml:space="preserve"> Deutsch!D38</f>
        <v>219</v>
      </c>
      <c r="E35" s="35">
        <f xml:space="preserve"> Deutsch!E38</f>
        <v>226</v>
      </c>
      <c r="F35" s="81">
        <f xml:space="preserve"> Deutsch!F38</f>
        <v>253</v>
      </c>
      <c r="G35" s="82">
        <f xml:space="preserve"> Deutsch!G38</f>
        <v>277</v>
      </c>
      <c r="H35" s="9"/>
    </row>
    <row r="36" spans="1:9" ht="21" thickBot="1" x14ac:dyDescent="0.35">
      <c r="A36" s="57" t="s">
        <v>72</v>
      </c>
      <c r="B36" s="75">
        <f xml:space="preserve"> Deutsch!B39</f>
        <v>3</v>
      </c>
      <c r="C36" s="48">
        <f xml:space="preserve"> Deutsch!C39</f>
        <v>3</v>
      </c>
      <c r="D36" s="89">
        <f xml:space="preserve"> Deutsch!D39</f>
        <v>73</v>
      </c>
      <c r="E36" s="36">
        <f xml:space="preserve"> Deutsch!E39</f>
        <v>74</v>
      </c>
      <c r="F36" s="83">
        <f xml:space="preserve"> Deutsch!F39</f>
        <v>76</v>
      </c>
      <c r="G36" s="84">
        <f xml:space="preserve"> Deutsch!G39</f>
        <v>77</v>
      </c>
      <c r="H36" s="7"/>
    </row>
    <row r="37" spans="1:9" ht="18" x14ac:dyDescent="0.25">
      <c r="A37" s="7"/>
      <c r="B37" s="7"/>
      <c r="C37" s="7"/>
      <c r="D37" s="7"/>
      <c r="E37" s="7"/>
      <c r="F37" s="7"/>
      <c r="G37" s="7"/>
    </row>
    <row r="38" spans="1:9" s="8" customFormat="1" ht="18" x14ac:dyDescent="0.25">
      <c r="A38" s="7"/>
      <c r="B38" s="7"/>
      <c r="C38" s="7"/>
      <c r="D38" s="7"/>
      <c r="E38" s="7"/>
      <c r="F38" s="7"/>
      <c r="G38" s="7"/>
      <c r="H38" s="9"/>
      <c r="I38" s="9"/>
    </row>
    <row r="41" spans="1:9" ht="20.25" x14ac:dyDescent="0.3">
      <c r="A41" s="55" t="s">
        <v>64</v>
      </c>
    </row>
  </sheetData>
  <sheetProtection selectLockedCells="1"/>
  <mergeCells count="9">
    <mergeCell ref="B13:C13"/>
    <mergeCell ref="D13:E13"/>
    <mergeCell ref="F13:G13"/>
    <mergeCell ref="A24:H24"/>
    <mergeCell ref="B30:C30"/>
    <mergeCell ref="D30:E30"/>
    <mergeCell ref="F30:G30"/>
    <mergeCell ref="A25:H25"/>
    <mergeCell ref="A26:H26"/>
  </mergeCells>
  <pageMargins left="0.70866141732283472" right="0.70866141732283472" top="0.74803149606299213" bottom="0.74803149606299213" header="0.31496062992125984" footer="0.31496062992125984"/>
  <pageSetup paperSize="9" scale="49" orientation="landscape" r:id="rId1"/>
  <headerFooter>
    <oddHeader>&amp;L&amp;G&amp;C&amp;16Nr. 8 - Monitoring KAE-Covid-19 Missbrauchsbekämpfung</oddHeader>
    <oddFooter>&amp;L&amp;D&amp;R&amp;P/&amp;N</oddFooter>
  </headerFooter>
  <rowBreaks count="1" manualBreakCount="1">
    <brk id="38" max="7" man="1"/>
  </rowBreaks>
  <customProperties>
    <customPr name="EpmWorksheetKeyString_GUID" r:id="rId2"/>
  </customPropertie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Français</vt:lpstr>
      <vt:lpstr>Italiano</vt:lpstr>
      <vt:lpstr>Deutsch!Druckbereich</vt:lpstr>
      <vt:lpstr>Français!Druckbereich</vt:lpstr>
      <vt:lpstr>Italiano!Druckbereich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Arriagada Diego SECO</dc:creator>
  <cp:lastModifiedBy>Ogi Laura SECO</cp:lastModifiedBy>
  <cp:lastPrinted>2023-11-01T14:33:18Z</cp:lastPrinted>
  <dcterms:created xsi:type="dcterms:W3CDTF">2023-09-07T14:05:45Z</dcterms:created>
  <dcterms:modified xsi:type="dcterms:W3CDTF">2024-03-07T07:57:07Z</dcterms:modified>
</cp:coreProperties>
</file>